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B9BA57A9-E47D-4C3D-9CCA-401CBC1E81D2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FCL'!$A$1:$T$92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O71" i="14" l="1"/>
  <c r="L71" i="14"/>
  <c r="K71" i="14"/>
  <c r="F71" i="14"/>
  <c r="D71" i="14" s="1"/>
  <c r="O66" i="14"/>
  <c r="N66" i="14"/>
  <c r="M66" i="14"/>
  <c r="L66" i="14"/>
  <c r="K66" i="14"/>
  <c r="F66" i="14"/>
  <c r="D66" i="14" s="1"/>
  <c r="O65" i="14"/>
  <c r="N65" i="14"/>
  <c r="M65" i="14"/>
  <c r="L65" i="14"/>
  <c r="K65" i="14"/>
  <c r="H65" i="14"/>
  <c r="D65" i="14"/>
  <c r="O63" i="14"/>
  <c r="L63" i="14"/>
  <c r="K63" i="14"/>
  <c r="F63" i="14"/>
  <c r="D63" i="14" s="1"/>
  <c r="O62" i="14"/>
  <c r="N62" i="14"/>
  <c r="M62" i="14"/>
  <c r="F62" i="14"/>
  <c r="D62" i="14"/>
  <c r="N61" i="14"/>
  <c r="M61" i="14"/>
  <c r="F61" i="14"/>
  <c r="D61" i="14" s="1"/>
  <c r="S60" i="14"/>
  <c r="L60" i="14"/>
  <c r="K60" i="14"/>
  <c r="F60" i="14"/>
  <c r="D60" i="14" s="1"/>
  <c r="T59" i="14"/>
  <c r="Q59" i="14"/>
  <c r="O59" i="14"/>
  <c r="L59" i="14"/>
  <c r="K59" i="14"/>
  <c r="F59" i="14"/>
  <c r="D59" i="14"/>
  <c r="N67" i="14"/>
  <c r="M67" i="14"/>
  <c r="F67" i="14"/>
  <c r="D67" i="14"/>
  <c r="Q64" i="14"/>
  <c r="N64" i="14"/>
  <c r="M64" i="14"/>
  <c r="L64" i="14"/>
  <c r="K64" i="14"/>
  <c r="F64" i="14"/>
  <c r="D64" i="14"/>
  <c r="M70" i="14"/>
  <c r="F70" i="14"/>
  <c r="D70" i="14"/>
  <c r="L69" i="14"/>
  <c r="K69" i="14"/>
  <c r="F69" i="14"/>
  <c r="D69" i="14" s="1"/>
  <c r="R72" i="14"/>
  <c r="P72" i="14"/>
  <c r="F72" i="14"/>
  <c r="D72" i="14" s="1"/>
  <c r="O58" i="14"/>
  <c r="L58" i="14"/>
  <c r="K58" i="14"/>
  <c r="F58" i="14"/>
  <c r="D58" i="14"/>
  <c r="O52" i="14"/>
  <c r="N52" i="14"/>
  <c r="M52" i="14"/>
  <c r="L52" i="14"/>
  <c r="K52" i="14"/>
  <c r="F52" i="14"/>
  <c r="D52" i="14" s="1"/>
  <c r="O51" i="14"/>
  <c r="N51" i="14"/>
  <c r="M51" i="14"/>
  <c r="L51" i="14"/>
  <c r="K51" i="14"/>
  <c r="H51" i="14"/>
  <c r="D51" i="14" s="1"/>
  <c r="O50" i="14"/>
  <c r="L50" i="14"/>
  <c r="K50" i="14"/>
  <c r="F50" i="14"/>
  <c r="D50" i="14"/>
  <c r="O49" i="14"/>
  <c r="N49" i="14"/>
  <c r="M49" i="14"/>
  <c r="F49" i="14"/>
  <c r="D49" i="14" s="1"/>
  <c r="N48" i="14"/>
  <c r="M48" i="14"/>
  <c r="F48" i="14"/>
  <c r="D48" i="14" s="1"/>
  <c r="S47" i="14"/>
  <c r="L47" i="14"/>
  <c r="K47" i="14"/>
  <c r="F47" i="14"/>
  <c r="D47" i="14"/>
  <c r="T46" i="14"/>
  <c r="Q46" i="14"/>
  <c r="O46" i="14"/>
  <c r="L46" i="14"/>
  <c r="K46" i="14"/>
  <c r="F46" i="14"/>
  <c r="D46" i="14" s="1"/>
  <c r="N53" i="14"/>
  <c r="M53" i="14"/>
  <c r="F53" i="14"/>
  <c r="D53" i="14" s="1"/>
  <c r="Q57" i="14"/>
  <c r="N57" i="14"/>
  <c r="M57" i="14"/>
  <c r="L57" i="14"/>
  <c r="K57" i="14"/>
  <c r="F57" i="14"/>
  <c r="D57" i="14" s="1"/>
  <c r="M56" i="14"/>
  <c r="F56" i="14"/>
  <c r="D56" i="14" s="1"/>
  <c r="L55" i="14"/>
  <c r="K55" i="14"/>
  <c r="F55" i="14"/>
  <c r="D55" i="14" s="1"/>
  <c r="R68" i="14"/>
  <c r="P68" i="14"/>
  <c r="F68" i="14"/>
  <c r="D68" i="14"/>
  <c r="O45" i="14"/>
  <c r="L45" i="14"/>
  <c r="K45" i="14"/>
  <c r="F45" i="14"/>
  <c r="D45" i="14" s="1"/>
  <c r="O39" i="14"/>
  <c r="N39" i="14"/>
  <c r="M39" i="14"/>
  <c r="L39" i="14"/>
  <c r="K39" i="14"/>
  <c r="F39" i="14"/>
  <c r="D39" i="14" s="1"/>
  <c r="O38" i="14"/>
  <c r="N38" i="14"/>
  <c r="M38" i="14"/>
  <c r="L38" i="14"/>
  <c r="K38" i="14"/>
  <c r="H38" i="14"/>
  <c r="D38" i="14" s="1"/>
  <c r="O37" i="14"/>
  <c r="L37" i="14"/>
  <c r="K37" i="14"/>
  <c r="F37" i="14"/>
  <c r="D37" i="14"/>
  <c r="O36" i="14"/>
  <c r="N36" i="14"/>
  <c r="M36" i="14"/>
  <c r="F36" i="14"/>
  <c r="D36" i="14" s="1"/>
  <c r="N35" i="14"/>
  <c r="M35" i="14"/>
  <c r="F35" i="14"/>
  <c r="D35" i="14" s="1"/>
  <c r="S34" i="14"/>
  <c r="L34" i="14"/>
  <c r="K34" i="14"/>
  <c r="F34" i="14"/>
  <c r="D34" i="14" s="1"/>
  <c r="T33" i="14"/>
  <c r="Q33" i="14"/>
  <c r="O33" i="14"/>
  <c r="L33" i="14"/>
  <c r="K33" i="14"/>
  <c r="F33" i="14"/>
  <c r="D33" i="14" s="1"/>
  <c r="N40" i="14"/>
  <c r="M40" i="14"/>
  <c r="F40" i="14"/>
  <c r="D40" i="14" s="1"/>
  <c r="Q44" i="14"/>
  <c r="N44" i="14"/>
  <c r="M44" i="14"/>
  <c r="L44" i="14"/>
  <c r="K44" i="14"/>
  <c r="F44" i="14"/>
  <c r="D44" i="14" s="1"/>
  <c r="M43" i="14"/>
  <c r="F43" i="14"/>
  <c r="D43" i="14" s="1"/>
  <c r="L42" i="14"/>
  <c r="K42" i="14"/>
  <c r="F42" i="14"/>
  <c r="D42" i="14"/>
  <c r="R54" i="14"/>
  <c r="P54" i="14"/>
  <c r="F54" i="14"/>
  <c r="D54" i="14" s="1"/>
  <c r="O32" i="14"/>
  <c r="L32" i="14"/>
  <c r="K32" i="14"/>
  <c r="F32" i="14"/>
  <c r="D32" i="14" s="1"/>
  <c r="O26" i="14"/>
  <c r="N26" i="14"/>
  <c r="M26" i="14"/>
  <c r="L26" i="14"/>
  <c r="K26" i="14"/>
  <c r="F26" i="14"/>
  <c r="D26" i="14" s="1"/>
  <c r="O25" i="14"/>
  <c r="N25" i="14"/>
  <c r="M25" i="14"/>
  <c r="L25" i="14"/>
  <c r="K25" i="14"/>
  <c r="H25" i="14"/>
  <c r="D25" i="14" s="1"/>
  <c r="O24" i="14"/>
  <c r="L24" i="14"/>
  <c r="K24" i="14"/>
  <c r="F24" i="14"/>
  <c r="D24" i="14"/>
  <c r="O23" i="14"/>
  <c r="N23" i="14"/>
  <c r="M23" i="14"/>
  <c r="F23" i="14"/>
  <c r="D23" i="14" s="1"/>
  <c r="N22" i="14"/>
  <c r="M22" i="14"/>
  <c r="F22" i="14"/>
  <c r="D22" i="14" s="1"/>
  <c r="S21" i="14"/>
  <c r="L21" i="14"/>
  <c r="K21" i="14"/>
  <c r="F21" i="14"/>
  <c r="D21" i="14" s="1"/>
  <c r="T20" i="14"/>
  <c r="Q20" i="14"/>
  <c r="O20" i="14"/>
  <c r="L20" i="14"/>
  <c r="K20" i="14"/>
  <c r="F20" i="14"/>
  <c r="D20" i="14"/>
  <c r="N28" i="14"/>
  <c r="M28" i="14"/>
  <c r="F28" i="14"/>
  <c r="D28" i="14" s="1"/>
  <c r="Q31" i="14"/>
  <c r="N31" i="14"/>
  <c r="M31" i="14"/>
  <c r="L31" i="14"/>
  <c r="K31" i="14"/>
  <c r="F31" i="14"/>
  <c r="D31" i="14" s="1"/>
  <c r="M30" i="14"/>
  <c r="F30" i="14"/>
  <c r="D30" i="14" s="1"/>
  <c r="L29" i="14"/>
  <c r="K29" i="14"/>
  <c r="F29" i="14"/>
  <c r="D29" i="14"/>
  <c r="R41" i="14"/>
  <c r="P41" i="14"/>
  <c r="F41" i="14"/>
  <c r="D41" i="14" s="1"/>
  <c r="O19" i="14"/>
  <c r="L19" i="14"/>
  <c r="K19" i="14"/>
  <c r="F19" i="14"/>
  <c r="D19" i="14"/>
  <c r="O13" i="14"/>
  <c r="N13" i="14"/>
  <c r="M13" i="14"/>
  <c r="L13" i="14"/>
  <c r="K13" i="14"/>
  <c r="F13" i="14"/>
  <c r="D13" i="14" s="1"/>
  <c r="O12" i="14"/>
  <c r="N12" i="14"/>
  <c r="M12" i="14"/>
  <c r="L12" i="14"/>
  <c r="K12" i="14"/>
  <c r="H12" i="14"/>
  <c r="D12" i="14" s="1"/>
  <c r="O11" i="14"/>
  <c r="L11" i="14"/>
  <c r="K11" i="14"/>
  <c r="F11" i="14"/>
  <c r="D11" i="14" s="1"/>
  <c r="O10" i="14"/>
  <c r="N10" i="14"/>
  <c r="M10" i="14"/>
  <c r="F10" i="14"/>
  <c r="D10" i="14" s="1"/>
  <c r="N9" i="14"/>
  <c r="M9" i="14"/>
  <c r="F9" i="14"/>
  <c r="D9" i="14" s="1"/>
  <c r="S8" i="14"/>
  <c r="L8" i="14"/>
  <c r="K8" i="14"/>
  <c r="F8" i="14"/>
  <c r="D8" i="14" s="1"/>
  <c r="T14" i="14"/>
  <c r="Q14" i="14"/>
  <c r="O14" i="14"/>
  <c r="L14" i="14"/>
  <c r="K14" i="14"/>
  <c r="F14" i="14"/>
  <c r="D14" i="14" s="1"/>
  <c r="N15" i="14"/>
  <c r="M15" i="14"/>
  <c r="F15" i="14"/>
  <c r="D15" i="14" s="1"/>
  <c r="R27" i="14"/>
  <c r="P27" i="14"/>
  <c r="F27" i="14"/>
  <c r="D27" i="14"/>
  <c r="Q18" i="14"/>
  <c r="N18" i="14"/>
  <c r="M18" i="14"/>
  <c r="L18" i="14"/>
  <c r="K18" i="14"/>
  <c r="F18" i="14"/>
  <c r="D18" i="14" s="1"/>
  <c r="M17" i="14"/>
  <c r="F17" i="14"/>
  <c r="D17" i="14" s="1"/>
  <c r="L16" i="14"/>
  <c r="K16" i="14"/>
  <c r="F16" i="14"/>
  <c r="D16" i="14" s="1"/>
</calcChain>
</file>

<file path=xl/sharedStrings.xml><?xml version="1.0" encoding="utf-8"?>
<sst xmlns="http://schemas.openxmlformats.org/spreadsheetml/2006/main" count="940" uniqueCount="150">
  <si>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</si>
  <si>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</si>
  <si>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</si>
  <si>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</si>
  <si>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</si>
  <si>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</si>
  <si>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</si>
  <si>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</si>
  <si>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</si>
  <si>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</si>
  <si>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</si>
  <si>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</si>
  <si>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</si>
  <si>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</si>
  <si>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</si>
  <si>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</si>
  <si>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</si>
  <si>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</si>
  <si>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</si>
  <si>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</si>
  <si>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</si>
  <si>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</si>
  <si>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</si>
  <si>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</si>
  <si>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</si>
  <si>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</si>
  <si>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</si>
  <si>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</si>
  <si>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</si>
  <si>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</si>
  <si>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</si>
  <si>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</si>
  <si>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</si>
  <si>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</si>
  <si>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</si>
  <si>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</si>
  <si>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</si>
  <si>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</si>
  <si>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</si>
  <si>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</si>
  <si>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</si>
  <si>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</si>
  <si>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</si>
  <si>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</si>
  <si>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</si>
  <si>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</si>
  <si>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</si>
  <si>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</si>
  <si>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</si>
  <si>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</si>
  <si>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</si>
  <si>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</si>
  <si>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</si>
  <si>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</si>
  <si>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15:00</t>
    <phoneticPr fontId="23" type="noConversion"/>
  </si>
  <si>
    <t>INTERASIA TRANSFORM</t>
  </si>
  <si>
    <t>WAN HAI 372</t>
  </si>
  <si>
    <t>WAN HAI 102</t>
  </si>
  <si>
    <t>WAN HAI 292</t>
  </si>
  <si>
    <t>WAN HAI 296</t>
  </si>
  <si>
    <t>16:00</t>
    <phoneticPr fontId="23" type="noConversion"/>
  </si>
  <si>
    <t>08:00</t>
    <phoneticPr fontId="22" type="noConversion"/>
  </si>
  <si>
    <t>WAN HAI 370</t>
  </si>
  <si>
    <t>16:00</t>
    <phoneticPr fontId="22" type="noConversion"/>
  </si>
  <si>
    <t>WAN HAI 357</t>
  </si>
  <si>
    <t>TS GUANGZHOU</t>
  </si>
  <si>
    <t>BLANK SAILING</t>
  </si>
  <si>
    <t>TS CHIBA</t>
  </si>
  <si>
    <t>WAN HAI 175</t>
  </si>
  <si>
    <t>TS HAKATA</t>
  </si>
  <si>
    <t>TS JOHOR</t>
  </si>
  <si>
    <t>INTERASIA RESILIENCE</t>
  </si>
  <si>
    <t>INTERASIA TENACITY</t>
  </si>
  <si>
    <t>WAN HAI 368</t>
  </si>
  <si>
    <t>WAN HAI 356</t>
  </si>
  <si>
    <t>WAN HAI 367</t>
  </si>
  <si>
    <t xml:space="preserve">Remark  : </t>
    <phoneticPr fontId="22" type="noConversion"/>
  </si>
  <si>
    <t>TAICHUNG</t>
  </si>
  <si>
    <t>INTERASIA ELEVATE</t>
  </si>
  <si>
    <t>TS HOCHIMINH</t>
  </si>
  <si>
    <t>TS KOBE</t>
  </si>
  <si>
    <t>YM CERTAINTY</t>
  </si>
  <si>
    <t>WAN HAI 322</t>
    <phoneticPr fontId="23" type="noConversion"/>
  </si>
  <si>
    <t>INTERASIA PURSUIT</t>
  </si>
  <si>
    <t>WAN HAI 365</t>
  </si>
  <si>
    <t>TS SURABAYA</t>
  </si>
  <si>
    <t>WAN HAI 295</t>
  </si>
  <si>
    <t>N024</t>
    <phoneticPr fontId="23" type="noConversion"/>
  </si>
  <si>
    <t>N063</t>
  </si>
  <si>
    <t>26002N</t>
  </si>
  <si>
    <t>WAN HAI 332</t>
  </si>
  <si>
    <t>26003N</t>
  </si>
  <si>
    <t>INTERASIA TACTIC</t>
  </si>
  <si>
    <t>26003N</t>
    <phoneticPr fontId="23" type="noConversion"/>
  </si>
  <si>
    <t>WAN HAI 375</t>
  </si>
  <si>
    <t>N025</t>
    <phoneticPr fontId="23" type="noConversion"/>
  </si>
  <si>
    <t>W415</t>
    <phoneticPr fontId="23" type="noConversion"/>
  </si>
  <si>
    <t>N064</t>
  </si>
  <si>
    <t>26004N</t>
  </si>
  <si>
    <t>TBA</t>
    <phoneticPr fontId="23" type="noConversion"/>
  </si>
  <si>
    <t>N056</t>
  </si>
  <si>
    <t>N029</t>
  </si>
  <si>
    <t>422N</t>
    <phoneticPr fontId="23" type="noConversion"/>
  </si>
  <si>
    <t>TS LIANYUNGANG</t>
  </si>
  <si>
    <t>26006N</t>
  </si>
  <si>
    <t>W416</t>
    <phoneticPr fontId="23" type="noConversion"/>
  </si>
  <si>
    <t>N039</t>
  </si>
  <si>
    <t>TS KOBE</t>
    <phoneticPr fontId="23" type="noConversion"/>
  </si>
  <si>
    <t>N076</t>
    <phoneticPr fontId="23" type="noConversion"/>
  </si>
  <si>
    <t>N018</t>
  </si>
  <si>
    <t>N062</t>
  </si>
  <si>
    <t>TS HAKATA</t>
    <phoneticPr fontId="23" type="noConversion"/>
  </si>
  <si>
    <t>WAN HAI 328</t>
    <phoneticPr fontId="23" type="noConversion"/>
  </si>
  <si>
    <t>N034</t>
  </si>
  <si>
    <t>26007N</t>
  </si>
  <si>
    <t>N019</t>
  </si>
  <si>
    <t>26005N</t>
  </si>
  <si>
    <t>W417</t>
    <phoneticPr fontId="23" type="noConversion"/>
  </si>
  <si>
    <t>N057</t>
  </si>
  <si>
    <t>N011</t>
  </si>
  <si>
    <t>423N</t>
  </si>
  <si>
    <t>ShenzhenPublic Holiday on 4 - 6 APR. 2026</t>
    <phoneticPr fontId="22" type="noConversion"/>
  </si>
  <si>
    <t>APR. 2026 - FCL SHEKOU &amp; YANTIAN SAILING SCHEDULE</t>
    <phoneticPr fontId="22" type="noConversion"/>
  </si>
  <si>
    <t>WH (JSH) =</t>
    <phoneticPr fontId="23" type="noConversion"/>
  </si>
  <si>
    <t>N065</t>
  </si>
  <si>
    <t>TSL (JHTN) =</t>
    <phoneticPr fontId="23" type="noConversion"/>
  </si>
  <si>
    <t>WH (JTS)=</t>
    <phoneticPr fontId="22" type="noConversion"/>
  </si>
  <si>
    <t>N062</t>
    <phoneticPr fontId="23" type="noConversion"/>
  </si>
  <si>
    <t>WH NS5 =</t>
    <phoneticPr fontId="23" type="noConversion"/>
  </si>
  <si>
    <t>WAN HAI 375</t>
    <phoneticPr fontId="23" type="noConversion"/>
  </si>
  <si>
    <t>N013</t>
    <phoneticPr fontId="23" type="noConversion"/>
  </si>
  <si>
    <t>N090</t>
  </si>
  <si>
    <t>WH (JTS) =</t>
    <phoneticPr fontId="22" type="noConversion"/>
  </si>
  <si>
    <t>26008N</t>
  </si>
  <si>
    <t>083N</t>
  </si>
  <si>
    <t>N150</t>
  </si>
  <si>
    <t>TSL (JHTN)=</t>
    <phoneticPr fontId="23" type="noConversion"/>
  </si>
  <si>
    <t>WAN HAI 325</t>
  </si>
  <si>
    <t>TS INCHEON</t>
  </si>
  <si>
    <t>2607N</t>
  </si>
  <si>
    <t>WAN HAI 335</t>
  </si>
  <si>
    <t>N012</t>
  </si>
  <si>
    <t>N066</t>
  </si>
  <si>
    <t>N009</t>
  </si>
  <si>
    <t>2608N</t>
  </si>
  <si>
    <t>2604N</t>
  </si>
  <si>
    <t>N014</t>
  </si>
  <si>
    <t>N035</t>
    <phoneticPr fontId="23" type="noConversion"/>
  </si>
  <si>
    <t>N020</t>
  </si>
  <si>
    <t>26009N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</si>
</sst>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08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8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73" fillId="0" borderId="0" xfId="0" applyFont="1" applyAlignment="1">
      <alignment horizontal="left" vertic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8" fontId="72" fillId="0" borderId="0" xfId="0" applyFont="1" applyAlignment="1">
      <alignment horizont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  <xf numFmtId="178" fontId="101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1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Q5" sqref="Q5:R5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61" t="s">
        <v>46</v>
      </c>
      <c r="B1" s="61"/>
      <c r="C1" s="64"/>
      <c r="D1" s="61"/>
      <c r="E1" s="61"/>
      <c r="F1" s="65"/>
      <c r="G1" s="61"/>
      <c r="H1" s="65"/>
      <c r="I1" s="61"/>
      <c r="J1" s="61"/>
      <c r="K1" s="61"/>
      <c r="L1" s="61"/>
      <c r="M1" s="61"/>
      <c r="N1" s="61"/>
      <c r="O1" s="61"/>
      <c r="P1" s="61"/>
      <c r="Q1" s="61"/>
      <c r="R1" s="64"/>
      <c r="T1" s="17"/>
    </row>
    <row r="2" spans="1:20" s="3" customFormat="1" ht="14.25" customHeight="1">
      <c r="A2" s="61" t="s">
        <v>51</v>
      </c>
      <c r="B2" s="61"/>
      <c r="C2" s="64"/>
      <c r="D2" s="61"/>
      <c r="E2" s="61"/>
      <c r="F2" s="65"/>
      <c r="G2" s="61"/>
      <c r="H2" s="65"/>
      <c r="I2" s="61"/>
      <c r="J2" s="61"/>
      <c r="K2" s="61"/>
      <c r="L2" s="61"/>
      <c r="M2" s="61"/>
      <c r="N2" s="61"/>
      <c r="O2" s="61"/>
      <c r="P2" s="61"/>
      <c r="Q2" s="61"/>
      <c r="R2" s="61"/>
      <c r="T2" s="17"/>
    </row>
    <row r="3" spans="1:20" s="3" customFormat="1" ht="16.5" customHeight="1">
      <c r="A3" s="61" t="s">
        <v>122</v>
      </c>
      <c r="B3" s="61"/>
      <c r="C3" s="64"/>
      <c r="D3" s="61"/>
      <c r="E3" s="61"/>
      <c r="F3" s="65"/>
      <c r="G3" s="61"/>
      <c r="H3" s="65"/>
      <c r="I3" s="61"/>
      <c r="J3" s="61"/>
      <c r="K3" s="61"/>
      <c r="L3" s="61"/>
      <c r="M3" s="61"/>
      <c r="N3" s="61"/>
      <c r="O3" s="61"/>
      <c r="P3" s="61"/>
      <c r="Q3" s="61"/>
      <c r="R3" s="64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62">
        <v>46098</v>
      </c>
      <c r="R4" s="62"/>
      <c r="T4" s="18"/>
    </row>
    <row r="5" spans="1:20" s="13" customFormat="1" ht="18" customHeight="1">
      <c r="A5" s="49"/>
      <c r="B5" s="19"/>
      <c r="C5" s="20"/>
      <c r="D5" s="66" t="s">
        <v>37</v>
      </c>
      <c r="E5" s="66"/>
      <c r="F5" s="21" t="s">
        <v>10</v>
      </c>
      <c r="G5" s="21"/>
      <c r="H5" s="21" t="s">
        <v>36</v>
      </c>
      <c r="I5" s="22"/>
      <c r="J5" s="23"/>
      <c r="K5" s="24"/>
      <c r="L5" s="24"/>
      <c r="M5" s="24"/>
      <c r="N5" s="24"/>
      <c r="O5" s="23"/>
      <c r="P5" s="25"/>
      <c r="Q5" s="67"/>
      <c r="R5" s="67"/>
      <c r="T5" s="26"/>
    </row>
    <row r="6" spans="1:20" s="12" customFormat="1" ht="12" customHeight="1">
      <c r="A6" s="10" t="s">
        <v>35</v>
      </c>
      <c r="B6" s="5" t="s">
        <v>0</v>
      </c>
      <c r="C6" s="5" t="s">
        <v>0</v>
      </c>
      <c r="D6" s="63" t="s">
        <v>32</v>
      </c>
      <c r="E6" s="63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34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47</v>
      </c>
      <c r="N7" s="33" t="s">
        <v>48</v>
      </c>
      <c r="O7" s="33" t="s">
        <v>18</v>
      </c>
      <c r="P7" s="33" t="s">
        <v>49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128</v>
      </c>
      <c r="B8" s="29" t="s">
        <v>129</v>
      </c>
      <c r="C8" s="29" t="s">
        <v>130</v>
      </c>
      <c r="D8" s="54">
        <f>F8-1</f>
        <v>46111</v>
      </c>
      <c r="E8" s="38" t="s">
        <v>33</v>
      </c>
      <c r="F8" s="40">
        <f>J8-1</f>
        <v>46112</v>
      </c>
      <c r="G8" s="39" t="s">
        <v>31</v>
      </c>
      <c r="H8" s="2" t="s">
        <v>3</v>
      </c>
      <c r="I8" s="2" t="s">
        <v>3</v>
      </c>
      <c r="J8" s="15">
        <v>46113</v>
      </c>
      <c r="K8" s="2">
        <f>J8+4</f>
        <v>46117</v>
      </c>
      <c r="L8" s="2">
        <f>J8+4</f>
        <v>46117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>
        <f>J8+5</f>
        <v>46118</v>
      </c>
      <c r="T8" s="2" t="s">
        <v>3</v>
      </c>
    </row>
    <row r="9" spans="1:20" s="1" customFormat="1" ht="15.95" customHeight="1">
      <c r="A9" s="36" t="s">
        <v>39</v>
      </c>
      <c r="B9" s="29" t="s">
        <v>65</v>
      </c>
      <c r="C9" s="29" t="s">
        <v>89</v>
      </c>
      <c r="D9" s="54">
        <f>F9-1</f>
        <v>46111</v>
      </c>
      <c r="E9" s="38" t="s">
        <v>61</v>
      </c>
      <c r="F9" s="55">
        <f>J9-1</f>
        <v>46112</v>
      </c>
      <c r="G9" s="56" t="s">
        <v>34</v>
      </c>
      <c r="H9" s="40" t="s">
        <v>3</v>
      </c>
      <c r="I9" s="39" t="s">
        <v>3</v>
      </c>
      <c r="J9" s="15">
        <v>46113</v>
      </c>
      <c r="K9" s="2" t="s">
        <v>3</v>
      </c>
      <c r="L9" s="2" t="s">
        <v>3</v>
      </c>
      <c r="M9" s="2">
        <f>J9+4</f>
        <v>46117</v>
      </c>
      <c r="N9" s="2">
        <f>J9+6</f>
        <v>46119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</row>
    <row r="10" spans="1:20" s="1" customFormat="1" ht="15.95" customHeight="1">
      <c r="A10" s="36" t="s">
        <v>44</v>
      </c>
      <c r="B10" s="29" t="s">
        <v>62</v>
      </c>
      <c r="C10" s="29" t="s">
        <v>95</v>
      </c>
      <c r="D10" s="54">
        <f>F10-2</f>
        <v>46111</v>
      </c>
      <c r="E10" s="38" t="s">
        <v>63</v>
      </c>
      <c r="F10" s="40">
        <f>J10-1</f>
        <v>46113</v>
      </c>
      <c r="G10" s="39" t="s">
        <v>31</v>
      </c>
      <c r="H10" s="39" t="s">
        <v>24</v>
      </c>
      <c r="I10" s="39" t="s">
        <v>24</v>
      </c>
      <c r="J10" s="15">
        <v>46114</v>
      </c>
      <c r="K10" s="2" t="s">
        <v>3</v>
      </c>
      <c r="L10" s="2" t="s">
        <v>3</v>
      </c>
      <c r="M10" s="2">
        <f>J10+4</f>
        <v>46118</v>
      </c>
      <c r="N10" s="2">
        <f>J10+5</f>
        <v>46119</v>
      </c>
      <c r="O10" s="2">
        <f>J10+7</f>
        <v>46121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</row>
    <row r="11" spans="1:20" s="1" customFormat="1" ht="15.95" customHeight="1">
      <c r="A11" s="36" t="s">
        <v>26</v>
      </c>
      <c r="B11" s="8" t="s">
        <v>85</v>
      </c>
      <c r="C11" s="4" t="s">
        <v>104</v>
      </c>
      <c r="D11" s="54">
        <f>F11-2</f>
        <v>46111</v>
      </c>
      <c r="E11" s="38" t="s">
        <v>30</v>
      </c>
      <c r="F11" s="40">
        <f>J11-1</f>
        <v>46113</v>
      </c>
      <c r="G11" s="39" t="s">
        <v>8</v>
      </c>
      <c r="H11" s="40" t="s">
        <v>3</v>
      </c>
      <c r="I11" s="40" t="s">
        <v>3</v>
      </c>
      <c r="J11" s="15">
        <v>46114</v>
      </c>
      <c r="K11" s="2">
        <f>J11+4</f>
        <v>46118</v>
      </c>
      <c r="L11" s="2">
        <f>J11+5</f>
        <v>46119</v>
      </c>
      <c r="M11" s="2" t="s">
        <v>3</v>
      </c>
      <c r="N11" s="2" t="s">
        <v>3</v>
      </c>
      <c r="O11" s="2">
        <f>J11+6</f>
        <v>46120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</row>
    <row r="12" spans="1:20" s="1" customFormat="1" ht="15.95" customHeight="1">
      <c r="A12" s="36" t="s">
        <v>50</v>
      </c>
      <c r="B12" s="29" t="s">
        <v>55</v>
      </c>
      <c r="C12" s="29" t="s">
        <v>115</v>
      </c>
      <c r="D12" s="54">
        <f>H12-1</f>
        <v>46111</v>
      </c>
      <c r="E12" s="38" t="s">
        <v>60</v>
      </c>
      <c r="F12" s="39" t="s">
        <v>24</v>
      </c>
      <c r="G12" s="39" t="s">
        <v>24</v>
      </c>
      <c r="H12" s="40">
        <f>J12-3</f>
        <v>46112</v>
      </c>
      <c r="I12" s="39" t="s">
        <v>8</v>
      </c>
      <c r="J12" s="15">
        <v>46115</v>
      </c>
      <c r="K12" s="2">
        <f>J12+4</f>
        <v>46119</v>
      </c>
      <c r="L12" s="2">
        <f>J12+5</f>
        <v>46120</v>
      </c>
      <c r="M12" s="2">
        <f>J12+8</f>
        <v>46123</v>
      </c>
      <c r="N12" s="2">
        <f>J12+9</f>
        <v>46124</v>
      </c>
      <c r="O12" s="2">
        <f>J12+7</f>
        <v>46122</v>
      </c>
      <c r="P12" s="2" t="s">
        <v>3</v>
      </c>
      <c r="Q12" s="2" t="s">
        <v>3</v>
      </c>
      <c r="R12" s="2" t="s">
        <v>3</v>
      </c>
      <c r="S12" s="2" t="s">
        <v>3</v>
      </c>
      <c r="T12" s="2" t="s">
        <v>3</v>
      </c>
    </row>
    <row r="13" spans="1:20" s="1" customFormat="1" ht="15.95" customHeight="1">
      <c r="A13" s="36" t="s">
        <v>45</v>
      </c>
      <c r="B13" s="29" t="s">
        <v>55</v>
      </c>
      <c r="C13" s="29" t="s">
        <v>115</v>
      </c>
      <c r="D13" s="54">
        <f>F13-1</f>
        <v>46111</v>
      </c>
      <c r="E13" s="38" t="s">
        <v>60</v>
      </c>
      <c r="F13" s="40">
        <f>J13-3</f>
        <v>46112</v>
      </c>
      <c r="G13" s="39" t="s">
        <v>8</v>
      </c>
      <c r="H13" s="39" t="s">
        <v>24</v>
      </c>
      <c r="I13" s="39" t="s">
        <v>38</v>
      </c>
      <c r="J13" s="15">
        <v>46115</v>
      </c>
      <c r="K13" s="2">
        <f>J13+4</f>
        <v>46119</v>
      </c>
      <c r="L13" s="2">
        <f>J13+5</f>
        <v>46120</v>
      </c>
      <c r="M13" s="2">
        <f>J13+8</f>
        <v>46123</v>
      </c>
      <c r="N13" s="2">
        <f>J13+9</f>
        <v>46124</v>
      </c>
      <c r="O13" s="2">
        <f>J13+7</f>
        <v>46122</v>
      </c>
      <c r="P13" s="2" t="s">
        <v>3</v>
      </c>
      <c r="Q13" s="2" t="s">
        <v>3</v>
      </c>
      <c r="R13" s="2" t="s">
        <v>3</v>
      </c>
      <c r="S13" s="2" t="s">
        <v>3</v>
      </c>
      <c r="T13" s="2" t="s">
        <v>3</v>
      </c>
    </row>
    <row r="14" spans="1:20" s="1" customFormat="1" ht="15.95" customHeight="1">
      <c r="A14" s="36" t="s">
        <v>126</v>
      </c>
      <c r="B14" s="29" t="s">
        <v>112</v>
      </c>
      <c r="C14" s="29" t="s">
        <v>127</v>
      </c>
      <c r="D14" s="54">
        <f>F14-0</f>
        <v>46113</v>
      </c>
      <c r="E14" s="38" t="s">
        <v>5</v>
      </c>
      <c r="F14" s="40">
        <f>J14-2</f>
        <v>46113</v>
      </c>
      <c r="G14" s="39" t="s">
        <v>34</v>
      </c>
      <c r="H14" s="39" t="s">
        <v>38</v>
      </c>
      <c r="I14" s="39" t="s">
        <v>38</v>
      </c>
      <c r="J14" s="15">
        <v>46115</v>
      </c>
      <c r="K14" s="2">
        <f>J14+6</f>
        <v>46121</v>
      </c>
      <c r="L14" s="2">
        <f>J14+7</f>
        <v>46122</v>
      </c>
      <c r="M14" s="2" t="s">
        <v>3</v>
      </c>
      <c r="N14" s="2" t="s">
        <v>3</v>
      </c>
      <c r="O14" s="2">
        <f>J14+8</f>
        <v>46123</v>
      </c>
      <c r="P14" s="2" t="s">
        <v>4</v>
      </c>
      <c r="Q14" s="2">
        <f>J14+10</f>
        <v>46125</v>
      </c>
      <c r="R14" s="2" t="s">
        <v>3</v>
      </c>
      <c r="S14" s="2" t="s">
        <v>3</v>
      </c>
      <c r="T14" s="2">
        <f>J14+8</f>
        <v>46123</v>
      </c>
    </row>
    <row r="15" spans="1:20" s="1" customFormat="1" ht="15.95" customHeight="1">
      <c r="A15" s="36" t="s">
        <v>125</v>
      </c>
      <c r="B15" s="29" t="s">
        <v>80</v>
      </c>
      <c r="C15" s="29" t="s">
        <v>104</v>
      </c>
      <c r="D15" s="54">
        <f>F15-3</f>
        <v>46112</v>
      </c>
      <c r="E15" s="38" t="s">
        <v>29</v>
      </c>
      <c r="F15" s="40">
        <f t="shared" ref="F15:F24" si="0">J15-1</f>
        <v>46115</v>
      </c>
      <c r="G15" s="39" t="s">
        <v>8</v>
      </c>
      <c r="H15" s="40" t="s">
        <v>42</v>
      </c>
      <c r="I15" s="40" t="s">
        <v>3</v>
      </c>
      <c r="J15" s="15">
        <v>46116</v>
      </c>
      <c r="K15" s="2" t="s">
        <v>3</v>
      </c>
      <c r="L15" s="2" t="s">
        <v>3</v>
      </c>
      <c r="M15" s="2">
        <f>J15+3</f>
        <v>46119</v>
      </c>
      <c r="N15" s="2">
        <f>J15+4</f>
        <v>46120</v>
      </c>
      <c r="O15" s="2" t="s">
        <v>42</v>
      </c>
      <c r="P15" s="2" t="s">
        <v>42</v>
      </c>
      <c r="Q15" s="2" t="s">
        <v>42</v>
      </c>
      <c r="R15" s="2" t="s">
        <v>42</v>
      </c>
      <c r="S15" s="2" t="s">
        <v>3</v>
      </c>
      <c r="T15" s="2" t="s">
        <v>3</v>
      </c>
    </row>
    <row r="16" spans="1:20" s="1" customFormat="1" ht="15.95" customHeight="1">
      <c r="A16" s="36" t="s">
        <v>41</v>
      </c>
      <c r="B16" s="42" t="s">
        <v>58</v>
      </c>
      <c r="C16" s="29" t="s">
        <v>97</v>
      </c>
      <c r="D16" s="54">
        <f>F16-1</f>
        <v>46114</v>
      </c>
      <c r="E16" s="54" t="s">
        <v>60</v>
      </c>
      <c r="F16" s="7">
        <f t="shared" si="0"/>
        <v>46115</v>
      </c>
      <c r="G16" s="39" t="s">
        <v>28</v>
      </c>
      <c r="H16" s="55" t="s">
        <v>42</v>
      </c>
      <c r="I16" s="55" t="s">
        <v>3</v>
      </c>
      <c r="J16" s="15">
        <v>46116</v>
      </c>
      <c r="K16" s="2">
        <f>J16+5</f>
        <v>46121</v>
      </c>
      <c r="L16" s="2">
        <f>J16+6</f>
        <v>46122</v>
      </c>
      <c r="M16" s="2" t="s">
        <v>3</v>
      </c>
      <c r="N16" s="2" t="s">
        <v>3</v>
      </c>
      <c r="O16" s="2" t="s">
        <v>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6" t="s">
        <v>123</v>
      </c>
      <c r="B17" s="37" t="s">
        <v>66</v>
      </c>
      <c r="C17" s="29" t="s">
        <v>96</v>
      </c>
      <c r="D17" s="54">
        <f>F17-1</f>
        <v>46114</v>
      </c>
      <c r="E17" s="38" t="s">
        <v>30</v>
      </c>
      <c r="F17" s="40">
        <f t="shared" si="0"/>
        <v>46115</v>
      </c>
      <c r="G17" s="39" t="s">
        <v>8</v>
      </c>
      <c r="H17" s="2" t="s">
        <v>3</v>
      </c>
      <c r="I17" s="2" t="s">
        <v>3</v>
      </c>
      <c r="J17" s="15">
        <v>46116</v>
      </c>
      <c r="K17" s="2" t="s">
        <v>3</v>
      </c>
      <c r="L17" s="2" t="s">
        <v>3</v>
      </c>
      <c r="M17" s="2">
        <f>J17+5</f>
        <v>46121</v>
      </c>
      <c r="N17" s="2" t="s">
        <v>3</v>
      </c>
      <c r="O17" s="2" t="s">
        <v>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40</v>
      </c>
      <c r="B18" s="29" t="s">
        <v>86</v>
      </c>
      <c r="C18" s="29" t="s">
        <v>110</v>
      </c>
      <c r="D18" s="54">
        <f>F18-3</f>
        <v>46113</v>
      </c>
      <c r="E18" s="38" t="s">
        <v>63</v>
      </c>
      <c r="F18" s="40">
        <f t="shared" si="0"/>
        <v>46116</v>
      </c>
      <c r="G18" s="39" t="s">
        <v>23</v>
      </c>
      <c r="H18" s="40" t="s">
        <v>3</v>
      </c>
      <c r="I18" s="40" t="s">
        <v>3</v>
      </c>
      <c r="J18" s="15">
        <v>46117</v>
      </c>
      <c r="K18" s="2">
        <f>J18+7</f>
        <v>46124</v>
      </c>
      <c r="L18" s="2">
        <f>J18+7</f>
        <v>46124</v>
      </c>
      <c r="M18" s="2">
        <f>J18+4</f>
        <v>46121</v>
      </c>
      <c r="N18" s="2">
        <f>J18+5</f>
        <v>46122</v>
      </c>
      <c r="O18" s="2" t="s">
        <v>3</v>
      </c>
      <c r="P18" s="2" t="s">
        <v>3</v>
      </c>
      <c r="Q18" s="2">
        <f>J18+6</f>
        <v>46123</v>
      </c>
      <c r="R18" s="2" t="s">
        <v>3</v>
      </c>
      <c r="S18" s="2" t="s">
        <v>3</v>
      </c>
      <c r="T18" s="2" t="s">
        <v>3</v>
      </c>
    </row>
    <row r="19" spans="1:20" s="1" customFormat="1" ht="15.95" customHeight="1">
      <c r="A19" s="36" t="s">
        <v>27</v>
      </c>
      <c r="B19" s="29" t="s">
        <v>70</v>
      </c>
      <c r="C19" s="29" t="s">
        <v>98</v>
      </c>
      <c r="D19" s="54">
        <f>F19-3</f>
        <v>46113</v>
      </c>
      <c r="E19" s="38" t="s">
        <v>29</v>
      </c>
      <c r="F19" s="55">
        <f t="shared" si="0"/>
        <v>46116</v>
      </c>
      <c r="G19" s="56" t="s">
        <v>8</v>
      </c>
      <c r="H19" s="55" t="s">
        <v>3</v>
      </c>
      <c r="I19" s="55" t="s">
        <v>3</v>
      </c>
      <c r="J19" s="15">
        <v>46117</v>
      </c>
      <c r="K19" s="2">
        <f>J19+4</f>
        <v>46121</v>
      </c>
      <c r="L19" s="2">
        <f>J19+5</f>
        <v>46122</v>
      </c>
      <c r="M19" s="2" t="s">
        <v>3</v>
      </c>
      <c r="N19" s="2" t="s">
        <v>3</v>
      </c>
      <c r="O19" s="2">
        <f>J19+6</f>
        <v>46123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132</v>
      </c>
      <c r="B20" s="29" t="s">
        <v>75</v>
      </c>
      <c r="C20" s="29" t="s">
        <v>101</v>
      </c>
      <c r="D20" s="54">
        <f>F20-0</f>
        <v>46118</v>
      </c>
      <c r="E20" s="38" t="s">
        <v>5</v>
      </c>
      <c r="F20" s="40">
        <f t="shared" si="0"/>
        <v>46118</v>
      </c>
      <c r="G20" s="39" t="s">
        <v>34</v>
      </c>
      <c r="H20" s="39" t="s">
        <v>38</v>
      </c>
      <c r="I20" s="39" t="s">
        <v>38</v>
      </c>
      <c r="J20" s="15">
        <v>46119</v>
      </c>
      <c r="K20" s="2">
        <f>J20+6</f>
        <v>46125</v>
      </c>
      <c r="L20" s="2">
        <f>J20+7</f>
        <v>46126</v>
      </c>
      <c r="M20" s="2" t="s">
        <v>3</v>
      </c>
      <c r="N20" s="2" t="s">
        <v>3</v>
      </c>
      <c r="O20" s="2">
        <f>J20+8</f>
        <v>46127</v>
      </c>
      <c r="P20" s="2" t="s">
        <v>4</v>
      </c>
      <c r="Q20" s="2">
        <f>J20+10</f>
        <v>46129</v>
      </c>
      <c r="R20" s="2" t="s">
        <v>3</v>
      </c>
      <c r="S20" s="2" t="s">
        <v>3</v>
      </c>
      <c r="T20" s="2">
        <f>J20+8</f>
        <v>46127</v>
      </c>
    </row>
    <row r="21" spans="1:20" s="1" customFormat="1" ht="15.95" customHeight="1">
      <c r="A21" s="36" t="s">
        <v>128</v>
      </c>
      <c r="B21" s="29" t="s">
        <v>90</v>
      </c>
      <c r="C21" s="29" t="s">
        <v>119</v>
      </c>
      <c r="D21" s="54">
        <f>F21-1</f>
        <v>46118</v>
      </c>
      <c r="E21" s="38" t="s">
        <v>29</v>
      </c>
      <c r="F21" s="40">
        <f t="shared" si="0"/>
        <v>46119</v>
      </c>
      <c r="G21" s="39" t="s">
        <v>31</v>
      </c>
      <c r="H21" s="2" t="s">
        <v>3</v>
      </c>
      <c r="I21" s="2" t="s">
        <v>3</v>
      </c>
      <c r="J21" s="15">
        <v>46120</v>
      </c>
      <c r="K21" s="2">
        <f>J21+4</f>
        <v>46124</v>
      </c>
      <c r="L21" s="2">
        <f>J21+4</f>
        <v>46124</v>
      </c>
      <c r="M21" s="2" t="s">
        <v>3</v>
      </c>
      <c r="N21" s="2" t="s">
        <v>3</v>
      </c>
      <c r="O21" s="2" t="s">
        <v>3</v>
      </c>
      <c r="P21" s="2" t="s">
        <v>3</v>
      </c>
      <c r="Q21" s="2" t="s">
        <v>3</v>
      </c>
      <c r="R21" s="2" t="s">
        <v>4</v>
      </c>
      <c r="S21" s="2">
        <f>J21+5</f>
        <v>46125</v>
      </c>
      <c r="T21" s="2" t="s">
        <v>3</v>
      </c>
    </row>
    <row r="22" spans="1:20" s="1" customFormat="1" ht="15.95" customHeight="1">
      <c r="A22" s="36" t="s">
        <v>39</v>
      </c>
      <c r="B22" s="29" t="s">
        <v>77</v>
      </c>
      <c r="C22" s="29" t="s">
        <v>102</v>
      </c>
      <c r="D22" s="54">
        <f>F22-1</f>
        <v>46118</v>
      </c>
      <c r="E22" s="38" t="s">
        <v>61</v>
      </c>
      <c r="F22" s="55">
        <f t="shared" si="0"/>
        <v>46119</v>
      </c>
      <c r="G22" s="56" t="s">
        <v>34</v>
      </c>
      <c r="H22" s="40" t="s">
        <v>3</v>
      </c>
      <c r="I22" s="39" t="s">
        <v>3</v>
      </c>
      <c r="J22" s="15">
        <v>46120</v>
      </c>
      <c r="K22" s="2" t="s">
        <v>3</v>
      </c>
      <c r="L22" s="2" t="s">
        <v>3</v>
      </c>
      <c r="M22" s="2">
        <f>J22+4</f>
        <v>46124</v>
      </c>
      <c r="N22" s="2">
        <f>J22+6</f>
        <v>46126</v>
      </c>
      <c r="O22" s="2" t="s">
        <v>3</v>
      </c>
      <c r="P22" s="2" t="s">
        <v>3</v>
      </c>
      <c r="Q22" s="2" t="s">
        <v>3</v>
      </c>
      <c r="R22" s="2" t="s">
        <v>3</v>
      </c>
      <c r="S22" s="2" t="s">
        <v>3</v>
      </c>
      <c r="T22" s="2" t="s">
        <v>4</v>
      </c>
    </row>
    <row r="23" spans="1:20" s="1" customFormat="1" ht="15.95" customHeight="1">
      <c r="A23" s="36" t="s">
        <v>44</v>
      </c>
      <c r="B23" s="37" t="s">
        <v>66</v>
      </c>
      <c r="C23" s="29" t="s">
        <v>87</v>
      </c>
      <c r="D23" s="54">
        <f>F23-2</f>
        <v>46118</v>
      </c>
      <c r="E23" s="38" t="s">
        <v>63</v>
      </c>
      <c r="F23" s="40">
        <f t="shared" si="0"/>
        <v>46120</v>
      </c>
      <c r="G23" s="39" t="s">
        <v>31</v>
      </c>
      <c r="H23" s="39" t="s">
        <v>24</v>
      </c>
      <c r="I23" s="39" t="s">
        <v>24</v>
      </c>
      <c r="J23" s="15">
        <v>46121</v>
      </c>
      <c r="K23" s="2" t="s">
        <v>3</v>
      </c>
      <c r="L23" s="2" t="s">
        <v>3</v>
      </c>
      <c r="M23" s="2">
        <f>J23+4</f>
        <v>46125</v>
      </c>
      <c r="N23" s="2">
        <f>J23+5</f>
        <v>46126</v>
      </c>
      <c r="O23" s="2">
        <f>J23+7</f>
        <v>46128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</row>
    <row r="24" spans="1:20" s="1" customFormat="1" ht="15.95" customHeight="1">
      <c r="A24" s="36" t="s">
        <v>26</v>
      </c>
      <c r="B24" s="8" t="s">
        <v>85</v>
      </c>
      <c r="C24" s="4" t="s">
        <v>114</v>
      </c>
      <c r="D24" s="54">
        <f>F24-2</f>
        <v>46118</v>
      </c>
      <c r="E24" s="38" t="s">
        <v>30</v>
      </c>
      <c r="F24" s="40">
        <f t="shared" si="0"/>
        <v>46120</v>
      </c>
      <c r="G24" s="39" t="s">
        <v>8</v>
      </c>
      <c r="H24" s="40" t="s">
        <v>3</v>
      </c>
      <c r="I24" s="40" t="s">
        <v>3</v>
      </c>
      <c r="J24" s="15">
        <v>46121</v>
      </c>
      <c r="K24" s="2">
        <f>J24+4</f>
        <v>46125</v>
      </c>
      <c r="L24" s="2">
        <f>J24+5</f>
        <v>46126</v>
      </c>
      <c r="M24" s="2" t="s">
        <v>3</v>
      </c>
      <c r="N24" s="2" t="s">
        <v>3</v>
      </c>
      <c r="O24" s="2">
        <f>J24+6</f>
        <v>46127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3</v>
      </c>
    </row>
    <row r="25" spans="1:20" s="1" customFormat="1" ht="15.95" customHeight="1">
      <c r="A25" s="36" t="s">
        <v>50</v>
      </c>
      <c r="B25" s="29" t="s">
        <v>74</v>
      </c>
      <c r="C25" s="29" t="s">
        <v>106</v>
      </c>
      <c r="D25" s="54">
        <f>H25-1</f>
        <v>46118</v>
      </c>
      <c r="E25" s="38" t="s">
        <v>60</v>
      </c>
      <c r="F25" s="39" t="s">
        <v>24</v>
      </c>
      <c r="G25" s="39" t="s">
        <v>24</v>
      </c>
      <c r="H25" s="40">
        <f>J25-3</f>
        <v>46119</v>
      </c>
      <c r="I25" s="39" t="s">
        <v>8</v>
      </c>
      <c r="J25" s="15">
        <v>46122</v>
      </c>
      <c r="K25" s="2">
        <f>J25+4</f>
        <v>46126</v>
      </c>
      <c r="L25" s="2">
        <f>J25+5</f>
        <v>46127</v>
      </c>
      <c r="M25" s="2">
        <f>J25+8</f>
        <v>46130</v>
      </c>
      <c r="N25" s="2">
        <f>J25+9</f>
        <v>46131</v>
      </c>
      <c r="O25" s="2">
        <f>J25+7</f>
        <v>46129</v>
      </c>
      <c r="P25" s="2" t="s">
        <v>3</v>
      </c>
      <c r="Q25" s="2" t="s">
        <v>3</v>
      </c>
      <c r="R25" s="2" t="s">
        <v>3</v>
      </c>
      <c r="S25" s="2" t="s">
        <v>3</v>
      </c>
      <c r="T25" s="2" t="s">
        <v>3</v>
      </c>
    </row>
    <row r="26" spans="1:20" s="1" customFormat="1" ht="15.95" customHeight="1">
      <c r="A26" s="36" t="s">
        <v>45</v>
      </c>
      <c r="B26" s="29" t="s">
        <v>74</v>
      </c>
      <c r="C26" s="29" t="s">
        <v>106</v>
      </c>
      <c r="D26" s="54">
        <f>F26-1</f>
        <v>46118</v>
      </c>
      <c r="E26" s="38" t="s">
        <v>60</v>
      </c>
      <c r="F26" s="40">
        <f>J26-3</f>
        <v>46119</v>
      </c>
      <c r="G26" s="39" t="s">
        <v>8</v>
      </c>
      <c r="H26" s="39" t="s">
        <v>24</v>
      </c>
      <c r="I26" s="39" t="s">
        <v>24</v>
      </c>
      <c r="J26" s="15">
        <v>46122</v>
      </c>
      <c r="K26" s="2">
        <f>J26+4</f>
        <v>46126</v>
      </c>
      <c r="L26" s="2">
        <f>J26+5</f>
        <v>46127</v>
      </c>
      <c r="M26" s="2">
        <f>J26+8</f>
        <v>46130</v>
      </c>
      <c r="N26" s="2">
        <f>J26+9</f>
        <v>46131</v>
      </c>
      <c r="O26" s="2">
        <f>J26+7</f>
        <v>46129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3</v>
      </c>
    </row>
    <row r="27" spans="1:20" s="1" customFormat="1" ht="15.95" customHeight="1">
      <c r="A27" s="36" t="s">
        <v>25</v>
      </c>
      <c r="B27" s="29" t="s">
        <v>78</v>
      </c>
      <c r="C27" s="29" t="s">
        <v>124</v>
      </c>
      <c r="D27" s="54">
        <f>F27-4</f>
        <v>46118</v>
      </c>
      <c r="E27" s="38" t="s">
        <v>30</v>
      </c>
      <c r="F27" s="40">
        <f t="shared" ref="F27:F37" si="1">J27-1</f>
        <v>46122</v>
      </c>
      <c r="G27" s="39" t="s">
        <v>8</v>
      </c>
      <c r="H27" s="40" t="s">
        <v>42</v>
      </c>
      <c r="I27" s="40" t="s">
        <v>3</v>
      </c>
      <c r="J27" s="15">
        <v>46123</v>
      </c>
      <c r="K27" s="2" t="s">
        <v>3</v>
      </c>
      <c r="L27" s="2" t="s">
        <v>3</v>
      </c>
      <c r="M27" s="2" t="s">
        <v>3</v>
      </c>
      <c r="N27" s="2" t="s">
        <v>3</v>
      </c>
      <c r="O27" s="2" t="s">
        <v>42</v>
      </c>
      <c r="P27" s="2">
        <f>J27+5</f>
        <v>46128</v>
      </c>
      <c r="Q27" s="2" t="s">
        <v>3</v>
      </c>
      <c r="R27" s="2">
        <f>J27+6</f>
        <v>46129</v>
      </c>
      <c r="S27" s="2" t="s">
        <v>3</v>
      </c>
      <c r="T27" s="2" t="s">
        <v>3</v>
      </c>
    </row>
    <row r="28" spans="1:20" s="1" customFormat="1" ht="15.95" customHeight="1">
      <c r="A28" s="36" t="s">
        <v>125</v>
      </c>
      <c r="B28" s="29" t="s">
        <v>69</v>
      </c>
      <c r="C28" s="29" t="s">
        <v>104</v>
      </c>
      <c r="D28" s="54">
        <f>F28-4</f>
        <v>46118</v>
      </c>
      <c r="E28" s="38" t="s">
        <v>54</v>
      </c>
      <c r="F28" s="40">
        <f t="shared" si="1"/>
        <v>46122</v>
      </c>
      <c r="G28" s="39" t="s">
        <v>8</v>
      </c>
      <c r="H28" s="40" t="s">
        <v>42</v>
      </c>
      <c r="I28" s="40" t="s">
        <v>3</v>
      </c>
      <c r="J28" s="15">
        <v>46123</v>
      </c>
      <c r="K28" s="2" t="s">
        <v>3</v>
      </c>
      <c r="L28" s="2" t="s">
        <v>3</v>
      </c>
      <c r="M28" s="2">
        <f>J28+3</f>
        <v>46126</v>
      </c>
      <c r="N28" s="2">
        <f>J28+4</f>
        <v>46127</v>
      </c>
      <c r="O28" s="2" t="s">
        <v>42</v>
      </c>
      <c r="P28" s="2" t="s">
        <v>42</v>
      </c>
      <c r="Q28" s="2" t="s">
        <v>42</v>
      </c>
      <c r="R28" s="2" t="s">
        <v>42</v>
      </c>
      <c r="S28" s="2" t="s">
        <v>3</v>
      </c>
      <c r="T28" s="2" t="s">
        <v>3</v>
      </c>
    </row>
    <row r="29" spans="1:20" s="48" customFormat="1" ht="15.95" customHeight="1">
      <c r="A29" s="36" t="s">
        <v>41</v>
      </c>
      <c r="B29" s="29" t="s">
        <v>83</v>
      </c>
      <c r="C29" s="29" t="s">
        <v>131</v>
      </c>
      <c r="D29" s="54">
        <f>F29-1</f>
        <v>46121</v>
      </c>
      <c r="E29" s="54" t="s">
        <v>60</v>
      </c>
      <c r="F29" s="7">
        <f t="shared" si="1"/>
        <v>46122</v>
      </c>
      <c r="G29" s="39" t="s">
        <v>28</v>
      </c>
      <c r="H29" s="55" t="s">
        <v>42</v>
      </c>
      <c r="I29" s="55" t="s">
        <v>3</v>
      </c>
      <c r="J29" s="15">
        <v>46123</v>
      </c>
      <c r="K29" s="2">
        <f>J29+5</f>
        <v>46128</v>
      </c>
      <c r="L29" s="2">
        <f>J29+6</f>
        <v>46129</v>
      </c>
      <c r="M29" s="2" t="s">
        <v>3</v>
      </c>
      <c r="N29" s="2" t="s">
        <v>3</v>
      </c>
      <c r="O29" s="2" t="s">
        <v>3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</row>
    <row r="30" spans="1:20" s="1" customFormat="1" ht="15.95" customHeight="1">
      <c r="A30" s="36" t="s">
        <v>123</v>
      </c>
      <c r="B30" s="29" t="s">
        <v>57</v>
      </c>
      <c r="C30" s="29"/>
      <c r="D30" s="54">
        <f>F30-1</f>
        <v>46121</v>
      </c>
      <c r="E30" s="38" t="s">
        <v>30</v>
      </c>
      <c r="F30" s="40">
        <f t="shared" si="1"/>
        <v>46122</v>
      </c>
      <c r="G30" s="39" t="s">
        <v>8</v>
      </c>
      <c r="H30" s="2" t="s">
        <v>3</v>
      </c>
      <c r="I30" s="2" t="s">
        <v>3</v>
      </c>
      <c r="J30" s="15">
        <v>46123</v>
      </c>
      <c r="K30" s="2" t="s">
        <v>3</v>
      </c>
      <c r="L30" s="2" t="s">
        <v>3</v>
      </c>
      <c r="M30" s="2">
        <f>J30+5</f>
        <v>46128</v>
      </c>
      <c r="N30" s="2" t="s">
        <v>3</v>
      </c>
      <c r="O30" s="2" t="s">
        <v>3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3</v>
      </c>
    </row>
    <row r="31" spans="1:20" s="1" customFormat="1" ht="15.95" customHeight="1">
      <c r="A31" s="36" t="s">
        <v>40</v>
      </c>
      <c r="B31" s="37" t="s">
        <v>66</v>
      </c>
      <c r="C31" s="29"/>
      <c r="D31" s="54">
        <f>F31-3</f>
        <v>46120</v>
      </c>
      <c r="E31" s="38" t="s">
        <v>63</v>
      </c>
      <c r="F31" s="40">
        <f t="shared" si="1"/>
        <v>46123</v>
      </c>
      <c r="G31" s="39" t="s">
        <v>23</v>
      </c>
      <c r="H31" s="40" t="s">
        <v>3</v>
      </c>
      <c r="I31" s="40" t="s">
        <v>3</v>
      </c>
      <c r="J31" s="15">
        <v>46124</v>
      </c>
      <c r="K31" s="2">
        <f>J31+7</f>
        <v>46131</v>
      </c>
      <c r="L31" s="2">
        <f>J31+7</f>
        <v>46131</v>
      </c>
      <c r="M31" s="2">
        <f>J31+4</f>
        <v>46128</v>
      </c>
      <c r="N31" s="2">
        <f>J31+5</f>
        <v>46129</v>
      </c>
      <c r="O31" s="2" t="s">
        <v>3</v>
      </c>
      <c r="P31" s="2" t="s">
        <v>3</v>
      </c>
      <c r="Q31" s="2">
        <f>J31+6</f>
        <v>46130</v>
      </c>
      <c r="R31" s="2" t="s">
        <v>3</v>
      </c>
      <c r="S31" s="2" t="s">
        <v>3</v>
      </c>
      <c r="T31" s="2" t="s">
        <v>3</v>
      </c>
    </row>
    <row r="32" spans="1:20" s="1" customFormat="1" ht="15.95" customHeight="1">
      <c r="A32" s="36" t="s">
        <v>27</v>
      </c>
      <c r="B32" s="29" t="s">
        <v>103</v>
      </c>
      <c r="C32" s="29" t="s">
        <v>133</v>
      </c>
      <c r="D32" s="54">
        <f>F32-3</f>
        <v>46120</v>
      </c>
      <c r="E32" s="38" t="s">
        <v>29</v>
      </c>
      <c r="F32" s="55">
        <f t="shared" si="1"/>
        <v>46123</v>
      </c>
      <c r="G32" s="56" t="s">
        <v>8</v>
      </c>
      <c r="H32" s="55" t="s">
        <v>3</v>
      </c>
      <c r="I32" s="55" t="s">
        <v>3</v>
      </c>
      <c r="J32" s="15">
        <v>46124</v>
      </c>
      <c r="K32" s="2">
        <f>J32+4</f>
        <v>46128</v>
      </c>
      <c r="L32" s="2">
        <f>J32+5</f>
        <v>46129</v>
      </c>
      <c r="M32" s="2" t="s">
        <v>3</v>
      </c>
      <c r="N32" s="2" t="s">
        <v>3</v>
      </c>
      <c r="O32" s="2">
        <f>J32+6</f>
        <v>46130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</row>
    <row r="33" spans="1:20" s="1" customFormat="1" ht="15.95" customHeight="1">
      <c r="A33" s="36" t="s">
        <v>126</v>
      </c>
      <c r="B33" s="29" t="s">
        <v>84</v>
      </c>
      <c r="C33" s="29" t="s">
        <v>106</v>
      </c>
      <c r="D33" s="54">
        <f>F33-0</f>
        <v>46125</v>
      </c>
      <c r="E33" s="38" t="s">
        <v>5</v>
      </c>
      <c r="F33" s="40">
        <f t="shared" si="1"/>
        <v>46125</v>
      </c>
      <c r="G33" s="39" t="s">
        <v>34</v>
      </c>
      <c r="H33" s="39" t="s">
        <v>38</v>
      </c>
      <c r="I33" s="39" t="s">
        <v>38</v>
      </c>
      <c r="J33" s="15">
        <v>46126</v>
      </c>
      <c r="K33" s="2">
        <f>J33+6</f>
        <v>46132</v>
      </c>
      <c r="L33" s="2">
        <f>J33+7</f>
        <v>46133</v>
      </c>
      <c r="M33" s="2" t="s">
        <v>3</v>
      </c>
      <c r="N33" s="2" t="s">
        <v>3</v>
      </c>
      <c r="O33" s="2">
        <f>J33+8</f>
        <v>46134</v>
      </c>
      <c r="P33" s="2" t="s">
        <v>4</v>
      </c>
      <c r="Q33" s="2">
        <f>J33+10</f>
        <v>46136</v>
      </c>
      <c r="R33" s="2" t="s">
        <v>3</v>
      </c>
      <c r="S33" s="2" t="s">
        <v>3</v>
      </c>
      <c r="T33" s="2">
        <f>J33+8</f>
        <v>46134</v>
      </c>
    </row>
    <row r="34" spans="1:20" s="1" customFormat="1" ht="15.95" customHeight="1">
      <c r="A34" s="36" t="s">
        <v>128</v>
      </c>
      <c r="B34" s="29" t="s">
        <v>137</v>
      </c>
      <c r="C34" s="29" t="s">
        <v>118</v>
      </c>
      <c r="D34" s="54">
        <f>F34-1</f>
        <v>46125</v>
      </c>
      <c r="E34" s="38" t="s">
        <v>29</v>
      </c>
      <c r="F34" s="40">
        <f t="shared" si="1"/>
        <v>46126</v>
      </c>
      <c r="G34" s="39" t="s">
        <v>31</v>
      </c>
      <c r="H34" s="2" t="s">
        <v>3</v>
      </c>
      <c r="I34" s="2" t="s">
        <v>3</v>
      </c>
      <c r="J34" s="15">
        <v>46127</v>
      </c>
      <c r="K34" s="2">
        <f>J34+4</f>
        <v>46131</v>
      </c>
      <c r="L34" s="2">
        <f>J34+4</f>
        <v>46131</v>
      </c>
      <c r="M34" s="2" t="s">
        <v>3</v>
      </c>
      <c r="N34" s="2" t="s">
        <v>3</v>
      </c>
      <c r="O34" s="2" t="s">
        <v>3</v>
      </c>
      <c r="P34" s="2" t="s">
        <v>3</v>
      </c>
      <c r="Q34" s="2" t="s">
        <v>3</v>
      </c>
      <c r="R34" s="2" t="s">
        <v>3</v>
      </c>
      <c r="S34" s="2">
        <f>J34+5</f>
        <v>46132</v>
      </c>
      <c r="T34" s="2" t="s">
        <v>3</v>
      </c>
    </row>
    <row r="35" spans="1:20" s="1" customFormat="1" ht="15.95" customHeight="1">
      <c r="A35" s="36" t="s">
        <v>39</v>
      </c>
      <c r="B35" s="29" t="s">
        <v>71</v>
      </c>
      <c r="C35" s="29" t="s">
        <v>108</v>
      </c>
      <c r="D35" s="54">
        <f>F35-1</f>
        <v>46125</v>
      </c>
      <c r="E35" s="38" t="s">
        <v>61</v>
      </c>
      <c r="F35" s="55">
        <f t="shared" si="1"/>
        <v>46126</v>
      </c>
      <c r="G35" s="56" t="s">
        <v>34</v>
      </c>
      <c r="H35" s="40" t="s">
        <v>3</v>
      </c>
      <c r="I35" s="39" t="s">
        <v>3</v>
      </c>
      <c r="J35" s="15">
        <v>46127</v>
      </c>
      <c r="K35" s="2" t="s">
        <v>3</v>
      </c>
      <c r="L35" s="2" t="s">
        <v>3</v>
      </c>
      <c r="M35" s="2">
        <f>J35+4</f>
        <v>46131</v>
      </c>
      <c r="N35" s="2">
        <f>J35+6</f>
        <v>46133</v>
      </c>
      <c r="O35" s="2" t="s">
        <v>3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5.95" customHeight="1">
      <c r="A36" s="36" t="s">
        <v>44</v>
      </c>
      <c r="B36" s="29" t="s">
        <v>56</v>
      </c>
      <c r="C36" s="29" t="s">
        <v>109</v>
      </c>
      <c r="D36" s="54">
        <f>F36-2</f>
        <v>46125</v>
      </c>
      <c r="E36" s="38" t="s">
        <v>63</v>
      </c>
      <c r="F36" s="40">
        <f t="shared" si="1"/>
        <v>46127</v>
      </c>
      <c r="G36" s="39" t="s">
        <v>31</v>
      </c>
      <c r="H36" s="39" t="s">
        <v>24</v>
      </c>
      <c r="I36" s="39" t="s">
        <v>24</v>
      </c>
      <c r="J36" s="15">
        <v>46128</v>
      </c>
      <c r="K36" s="2" t="s">
        <v>3</v>
      </c>
      <c r="L36" s="2" t="s">
        <v>3</v>
      </c>
      <c r="M36" s="2">
        <f>J36+4</f>
        <v>46132</v>
      </c>
      <c r="N36" s="2">
        <f>J36+5</f>
        <v>46133</v>
      </c>
      <c r="O36" s="2">
        <f>J36+7</f>
        <v>46135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</row>
    <row r="37" spans="1:20" s="1" customFormat="1" ht="15.95" customHeight="1">
      <c r="A37" s="36" t="s">
        <v>26</v>
      </c>
      <c r="B37" s="8" t="s">
        <v>138</v>
      </c>
      <c r="C37" s="4" t="s">
        <v>139</v>
      </c>
      <c r="D37" s="54">
        <f>F37-2</f>
        <v>46125</v>
      </c>
      <c r="E37" s="38" t="s">
        <v>30</v>
      </c>
      <c r="F37" s="40">
        <f t="shared" si="1"/>
        <v>46127</v>
      </c>
      <c r="G37" s="39" t="s">
        <v>8</v>
      </c>
      <c r="H37" s="40" t="s">
        <v>3</v>
      </c>
      <c r="I37" s="40" t="s">
        <v>3</v>
      </c>
      <c r="J37" s="15">
        <v>46128</v>
      </c>
      <c r="K37" s="2">
        <f>J37+4</f>
        <v>46132</v>
      </c>
      <c r="L37" s="2">
        <f>J37+5</f>
        <v>46133</v>
      </c>
      <c r="M37" s="2" t="s">
        <v>3</v>
      </c>
      <c r="N37" s="2" t="s">
        <v>3</v>
      </c>
      <c r="O37" s="2">
        <f>J37+6</f>
        <v>46134</v>
      </c>
      <c r="P37" s="2" t="s">
        <v>3</v>
      </c>
      <c r="Q37" s="2" t="s">
        <v>3</v>
      </c>
      <c r="R37" s="2" t="s">
        <v>3</v>
      </c>
      <c r="S37" s="2" t="s">
        <v>3</v>
      </c>
      <c r="T37" s="2" t="s">
        <v>3</v>
      </c>
    </row>
    <row r="38" spans="1:20" s="1" customFormat="1" ht="15.95" customHeight="1">
      <c r="A38" s="36" t="s">
        <v>50</v>
      </c>
      <c r="B38" s="29" t="s">
        <v>140</v>
      </c>
      <c r="C38" s="29" t="s">
        <v>141</v>
      </c>
      <c r="D38" s="54">
        <f>H38-1</f>
        <v>46125</v>
      </c>
      <c r="E38" s="38" t="s">
        <v>60</v>
      </c>
      <c r="F38" s="39" t="s">
        <v>24</v>
      </c>
      <c r="G38" s="39" t="s">
        <v>24</v>
      </c>
      <c r="H38" s="40">
        <f>J38-3</f>
        <v>46126</v>
      </c>
      <c r="I38" s="39" t="s">
        <v>8</v>
      </c>
      <c r="J38" s="15">
        <v>46129</v>
      </c>
      <c r="K38" s="2">
        <f>J38+4</f>
        <v>46133</v>
      </c>
      <c r="L38" s="2">
        <f>J38+5</f>
        <v>46134</v>
      </c>
      <c r="M38" s="2">
        <f>J38+8</f>
        <v>46137</v>
      </c>
      <c r="N38" s="2">
        <f>J38+9</f>
        <v>46138</v>
      </c>
      <c r="O38" s="2">
        <f>J38+7</f>
        <v>46136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</row>
    <row r="39" spans="1:20" s="1" customFormat="1" ht="15.95" customHeight="1">
      <c r="A39" s="36" t="s">
        <v>45</v>
      </c>
      <c r="B39" s="29" t="s">
        <v>140</v>
      </c>
      <c r="C39" s="29" t="s">
        <v>141</v>
      </c>
      <c r="D39" s="54">
        <f>F39-1</f>
        <v>46125</v>
      </c>
      <c r="E39" s="38" t="s">
        <v>60</v>
      </c>
      <c r="F39" s="40">
        <f>J39-3</f>
        <v>46126</v>
      </c>
      <c r="G39" s="39" t="s">
        <v>8</v>
      </c>
      <c r="H39" s="39" t="s">
        <v>24</v>
      </c>
      <c r="I39" s="39" t="s">
        <v>38</v>
      </c>
      <c r="J39" s="15">
        <v>46129</v>
      </c>
      <c r="K39" s="2">
        <f>J39+4</f>
        <v>46133</v>
      </c>
      <c r="L39" s="2">
        <f>J39+5</f>
        <v>46134</v>
      </c>
      <c r="M39" s="2">
        <f>J39+8</f>
        <v>46137</v>
      </c>
      <c r="N39" s="2">
        <f>J39+9</f>
        <v>46138</v>
      </c>
      <c r="O39" s="2">
        <f>J39+7</f>
        <v>46136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3</v>
      </c>
    </row>
    <row r="40" spans="1:20" s="1" customFormat="1" ht="15.95" customHeight="1">
      <c r="A40" s="36" t="s">
        <v>136</v>
      </c>
      <c r="B40" s="42" t="s">
        <v>107</v>
      </c>
      <c r="C40" s="29" t="s">
        <v>114</v>
      </c>
      <c r="D40" s="54">
        <f>F40-4</f>
        <v>46125</v>
      </c>
      <c r="E40" s="38" t="s">
        <v>54</v>
      </c>
      <c r="F40" s="40">
        <f t="shared" ref="F40:F50" si="2">J40-1</f>
        <v>46129</v>
      </c>
      <c r="G40" s="39" t="s">
        <v>8</v>
      </c>
      <c r="H40" s="40" t="s">
        <v>42</v>
      </c>
      <c r="I40" s="40" t="s">
        <v>3</v>
      </c>
      <c r="J40" s="15">
        <v>46130</v>
      </c>
      <c r="K40" s="2" t="s">
        <v>3</v>
      </c>
      <c r="L40" s="2" t="s">
        <v>3</v>
      </c>
      <c r="M40" s="2">
        <f>J40+3</f>
        <v>46133</v>
      </c>
      <c r="N40" s="2">
        <f>J40+4</f>
        <v>46134</v>
      </c>
      <c r="O40" s="2" t="s">
        <v>42</v>
      </c>
      <c r="P40" s="2" t="s">
        <v>42</v>
      </c>
      <c r="Q40" s="2" t="s">
        <v>42</v>
      </c>
      <c r="R40" s="2" t="s">
        <v>42</v>
      </c>
      <c r="S40" s="2" t="s">
        <v>3</v>
      </c>
      <c r="T40" s="2" t="s">
        <v>3</v>
      </c>
    </row>
    <row r="41" spans="1:20" s="1" customFormat="1" ht="15.95" customHeight="1">
      <c r="A41" s="36" t="s">
        <v>25</v>
      </c>
      <c r="B41" s="29" t="s">
        <v>79</v>
      </c>
      <c r="C41" s="29" t="s">
        <v>91</v>
      </c>
      <c r="D41" s="54">
        <f>F41-2</f>
        <v>46127</v>
      </c>
      <c r="E41" s="38" t="s">
        <v>54</v>
      </c>
      <c r="F41" s="40">
        <f t="shared" si="2"/>
        <v>46129</v>
      </c>
      <c r="G41" s="39" t="s">
        <v>8</v>
      </c>
      <c r="H41" s="40" t="s">
        <v>3</v>
      </c>
      <c r="I41" s="40" t="s">
        <v>3</v>
      </c>
      <c r="J41" s="15">
        <v>46130</v>
      </c>
      <c r="K41" s="2" t="s">
        <v>3</v>
      </c>
      <c r="L41" s="2" t="s">
        <v>3</v>
      </c>
      <c r="M41" s="2" t="s">
        <v>3</v>
      </c>
      <c r="N41" s="2" t="s">
        <v>3</v>
      </c>
      <c r="O41" s="2" t="s">
        <v>3</v>
      </c>
      <c r="P41" s="2">
        <f>J41+5</f>
        <v>46135</v>
      </c>
      <c r="Q41" s="2" t="s">
        <v>3</v>
      </c>
      <c r="R41" s="2">
        <f>J41+6</f>
        <v>46136</v>
      </c>
      <c r="S41" s="2" t="s">
        <v>3</v>
      </c>
      <c r="T41" s="2" t="s">
        <v>4</v>
      </c>
    </row>
    <row r="42" spans="1:20" s="1" customFormat="1" ht="15.95" customHeight="1">
      <c r="A42" s="36" t="s">
        <v>41</v>
      </c>
      <c r="B42" s="29" t="s">
        <v>59</v>
      </c>
      <c r="C42" s="29" t="s">
        <v>100</v>
      </c>
      <c r="D42" s="54">
        <f>F42-1</f>
        <v>46128</v>
      </c>
      <c r="E42" s="54" t="s">
        <v>60</v>
      </c>
      <c r="F42" s="7">
        <f t="shared" si="2"/>
        <v>46129</v>
      </c>
      <c r="G42" s="39" t="s">
        <v>28</v>
      </c>
      <c r="H42" s="55" t="s">
        <v>42</v>
      </c>
      <c r="I42" s="55" t="s">
        <v>3</v>
      </c>
      <c r="J42" s="15">
        <v>46130</v>
      </c>
      <c r="K42" s="2">
        <f>J42+5</f>
        <v>46135</v>
      </c>
      <c r="L42" s="2">
        <f>J42+6</f>
        <v>46136</v>
      </c>
      <c r="M42" s="2" t="s">
        <v>3</v>
      </c>
      <c r="N42" s="2" t="s">
        <v>3</v>
      </c>
      <c r="O42" s="2" t="s">
        <v>3</v>
      </c>
      <c r="P42" s="2" t="s">
        <v>3</v>
      </c>
      <c r="Q42" s="2" t="s">
        <v>3</v>
      </c>
      <c r="R42" s="2" t="s">
        <v>3</v>
      </c>
      <c r="S42" s="2" t="s">
        <v>3</v>
      </c>
      <c r="T42" s="2" t="s">
        <v>3</v>
      </c>
    </row>
    <row r="43" spans="1:20" s="1" customFormat="1" ht="15.95" customHeight="1">
      <c r="A43" s="36" t="s">
        <v>123</v>
      </c>
      <c r="B43" s="37" t="s">
        <v>66</v>
      </c>
      <c r="C43" s="29" t="s">
        <v>105</v>
      </c>
      <c r="D43" s="54">
        <f>F43-1</f>
        <v>46128</v>
      </c>
      <c r="E43" s="38" t="s">
        <v>30</v>
      </c>
      <c r="F43" s="40">
        <f t="shared" si="2"/>
        <v>46129</v>
      </c>
      <c r="G43" s="39" t="s">
        <v>8</v>
      </c>
      <c r="H43" s="2" t="s">
        <v>3</v>
      </c>
      <c r="I43" s="2" t="s">
        <v>3</v>
      </c>
      <c r="J43" s="15">
        <v>46130</v>
      </c>
      <c r="K43" s="2" t="s">
        <v>3</v>
      </c>
      <c r="L43" s="2" t="s">
        <v>3</v>
      </c>
      <c r="M43" s="2">
        <f>J43+5</f>
        <v>46135</v>
      </c>
      <c r="N43" s="2" t="s">
        <v>3</v>
      </c>
      <c r="O43" s="2" t="s">
        <v>3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6" t="s">
        <v>40</v>
      </c>
      <c r="B44" s="29" t="s">
        <v>68</v>
      </c>
      <c r="C44" s="29" t="s">
        <v>135</v>
      </c>
      <c r="D44" s="54">
        <f>F44-3</f>
        <v>46127</v>
      </c>
      <c r="E44" s="38" t="s">
        <v>60</v>
      </c>
      <c r="F44" s="40">
        <f t="shared" si="2"/>
        <v>46130</v>
      </c>
      <c r="G44" s="56" t="s">
        <v>23</v>
      </c>
      <c r="H44" s="55" t="s">
        <v>3</v>
      </c>
      <c r="I44" s="55" t="s">
        <v>3</v>
      </c>
      <c r="J44" s="15">
        <v>46131</v>
      </c>
      <c r="K44" s="2">
        <f>J44+7</f>
        <v>46138</v>
      </c>
      <c r="L44" s="2">
        <f>J44+7</f>
        <v>46138</v>
      </c>
      <c r="M44" s="2">
        <f>J44+4</f>
        <v>46135</v>
      </c>
      <c r="N44" s="2">
        <f>J44+5</f>
        <v>46136</v>
      </c>
      <c r="O44" s="2" t="s">
        <v>3</v>
      </c>
      <c r="P44" s="2" t="s">
        <v>3</v>
      </c>
      <c r="Q44" s="2">
        <f>J44+6</f>
        <v>46137</v>
      </c>
      <c r="R44" s="2" t="s">
        <v>3</v>
      </c>
      <c r="S44" s="2" t="s">
        <v>3</v>
      </c>
      <c r="T44" s="2" t="s">
        <v>3</v>
      </c>
    </row>
    <row r="45" spans="1:20" s="1" customFormat="1" ht="15.95" customHeight="1">
      <c r="A45" s="36" t="s">
        <v>27</v>
      </c>
      <c r="B45" s="29" t="s">
        <v>67</v>
      </c>
      <c r="C45" s="29" t="s">
        <v>104</v>
      </c>
      <c r="D45" s="54">
        <f>F45-3</f>
        <v>46127</v>
      </c>
      <c r="E45" s="38" t="s">
        <v>29</v>
      </c>
      <c r="F45" s="55">
        <f t="shared" si="2"/>
        <v>46130</v>
      </c>
      <c r="G45" s="56" t="s">
        <v>8</v>
      </c>
      <c r="H45" s="55" t="s">
        <v>3</v>
      </c>
      <c r="I45" s="55" t="s">
        <v>3</v>
      </c>
      <c r="J45" s="15">
        <v>46131</v>
      </c>
      <c r="K45" s="2">
        <f>J45+4</f>
        <v>46135</v>
      </c>
      <c r="L45" s="2">
        <f>J45+5</f>
        <v>46136</v>
      </c>
      <c r="M45" s="2" t="s">
        <v>3</v>
      </c>
      <c r="N45" s="2" t="s">
        <v>3</v>
      </c>
      <c r="O45" s="2">
        <f>J45+6</f>
        <v>46137</v>
      </c>
      <c r="P45" s="2" t="s">
        <v>3</v>
      </c>
      <c r="Q45" s="2" t="s">
        <v>3</v>
      </c>
      <c r="R45" s="2" t="s">
        <v>3</v>
      </c>
      <c r="S45" s="2" t="s">
        <v>3</v>
      </c>
      <c r="T45" s="2" t="s">
        <v>3</v>
      </c>
    </row>
    <row r="46" spans="1:20" s="1" customFormat="1" ht="15.95" customHeight="1">
      <c r="A46" s="36" t="s">
        <v>132</v>
      </c>
      <c r="B46" s="29" t="s">
        <v>112</v>
      </c>
      <c r="C46" s="29" t="s">
        <v>110</v>
      </c>
      <c r="D46" s="54">
        <f>F46-0</f>
        <v>46132</v>
      </c>
      <c r="E46" s="38" t="s">
        <v>5</v>
      </c>
      <c r="F46" s="40">
        <f t="shared" si="2"/>
        <v>46132</v>
      </c>
      <c r="G46" s="39" t="s">
        <v>34</v>
      </c>
      <c r="H46" s="39" t="s">
        <v>38</v>
      </c>
      <c r="I46" s="39" t="s">
        <v>38</v>
      </c>
      <c r="J46" s="15">
        <v>46133</v>
      </c>
      <c r="K46" s="2">
        <f>J46+6</f>
        <v>46139</v>
      </c>
      <c r="L46" s="2">
        <f>J46+7</f>
        <v>46140</v>
      </c>
      <c r="M46" s="2" t="s">
        <v>3</v>
      </c>
      <c r="N46" s="2" t="s">
        <v>3</v>
      </c>
      <c r="O46" s="2">
        <f>J46+8</f>
        <v>46141</v>
      </c>
      <c r="P46" s="2" t="s">
        <v>4</v>
      </c>
      <c r="Q46" s="2">
        <f>J46+10</f>
        <v>46143</v>
      </c>
      <c r="R46" s="2" t="s">
        <v>3</v>
      </c>
      <c r="S46" s="2" t="s">
        <v>3</v>
      </c>
      <c r="T46" s="2">
        <f>J46+8</f>
        <v>46141</v>
      </c>
    </row>
    <row r="47" spans="1:20" s="1" customFormat="1" ht="15.95" customHeight="1">
      <c r="A47" s="36" t="s">
        <v>128</v>
      </c>
      <c r="B47" s="29" t="s">
        <v>92</v>
      </c>
      <c r="C47" s="29" t="s">
        <v>143</v>
      </c>
      <c r="D47" s="54">
        <f>F47-1</f>
        <v>46132</v>
      </c>
      <c r="E47" s="38" t="s">
        <v>29</v>
      </c>
      <c r="F47" s="40">
        <f t="shared" si="2"/>
        <v>46133</v>
      </c>
      <c r="G47" s="39" t="s">
        <v>31</v>
      </c>
      <c r="H47" s="2" t="s">
        <v>3</v>
      </c>
      <c r="I47" s="2" t="s">
        <v>3</v>
      </c>
      <c r="J47" s="15">
        <v>46134</v>
      </c>
      <c r="K47" s="2">
        <f>J47+4</f>
        <v>46138</v>
      </c>
      <c r="L47" s="2">
        <f>J47+4</f>
        <v>46138</v>
      </c>
      <c r="M47" s="2" t="s">
        <v>3</v>
      </c>
      <c r="N47" s="2" t="s">
        <v>3</v>
      </c>
      <c r="O47" s="2" t="s">
        <v>3</v>
      </c>
      <c r="P47" s="2" t="s">
        <v>42</v>
      </c>
      <c r="Q47" s="2" t="s">
        <v>3</v>
      </c>
      <c r="R47" s="2" t="s">
        <v>3</v>
      </c>
      <c r="S47" s="2">
        <f>J47+5</f>
        <v>46139</v>
      </c>
      <c r="T47" s="2" t="s">
        <v>3</v>
      </c>
    </row>
    <row r="48" spans="1:20" s="1" customFormat="1" ht="15.95" customHeight="1">
      <c r="A48" s="36" t="s">
        <v>39</v>
      </c>
      <c r="B48" s="29" t="s">
        <v>65</v>
      </c>
      <c r="C48" s="29" t="s">
        <v>93</v>
      </c>
      <c r="D48" s="54">
        <f>F48-1</f>
        <v>46132</v>
      </c>
      <c r="E48" s="38" t="s">
        <v>61</v>
      </c>
      <c r="F48" s="55">
        <f t="shared" si="2"/>
        <v>46133</v>
      </c>
      <c r="G48" s="56" t="s">
        <v>34</v>
      </c>
      <c r="H48" s="40" t="s">
        <v>3</v>
      </c>
      <c r="I48" s="40" t="s">
        <v>3</v>
      </c>
      <c r="J48" s="15">
        <v>46134</v>
      </c>
      <c r="K48" s="2" t="s">
        <v>3</v>
      </c>
      <c r="L48" s="2" t="s">
        <v>3</v>
      </c>
      <c r="M48" s="2">
        <f>J48+4</f>
        <v>46138</v>
      </c>
      <c r="N48" s="2">
        <f>J48+6</f>
        <v>46140</v>
      </c>
      <c r="O48" s="2" t="s">
        <v>3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44</v>
      </c>
      <c r="B49" s="29" t="s">
        <v>72</v>
      </c>
      <c r="C49" s="29" t="s">
        <v>113</v>
      </c>
      <c r="D49" s="54">
        <f>F49-2</f>
        <v>46132</v>
      </c>
      <c r="E49" s="38" t="s">
        <v>63</v>
      </c>
      <c r="F49" s="40">
        <f t="shared" si="2"/>
        <v>46134</v>
      </c>
      <c r="G49" s="39" t="s">
        <v>31</v>
      </c>
      <c r="H49" s="39" t="s">
        <v>24</v>
      </c>
      <c r="I49" s="39" t="s">
        <v>24</v>
      </c>
      <c r="J49" s="15">
        <v>46135</v>
      </c>
      <c r="K49" s="2" t="s">
        <v>3</v>
      </c>
      <c r="L49" s="2" t="s">
        <v>3</v>
      </c>
      <c r="M49" s="2">
        <f>J49+4</f>
        <v>46139</v>
      </c>
      <c r="N49" s="2">
        <f>J49+5</f>
        <v>46140</v>
      </c>
      <c r="O49" s="2">
        <f>J49+7</f>
        <v>46142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26</v>
      </c>
      <c r="B50" s="8" t="s">
        <v>85</v>
      </c>
      <c r="C50" s="4" t="s">
        <v>144</v>
      </c>
      <c r="D50" s="54">
        <f>F50-2</f>
        <v>46132</v>
      </c>
      <c r="E50" s="38" t="s">
        <v>30</v>
      </c>
      <c r="F50" s="40">
        <f t="shared" si="2"/>
        <v>46134</v>
      </c>
      <c r="G50" s="39" t="s">
        <v>8</v>
      </c>
      <c r="H50" s="40" t="s">
        <v>3</v>
      </c>
      <c r="I50" s="40" t="s">
        <v>3</v>
      </c>
      <c r="J50" s="15">
        <v>46135</v>
      </c>
      <c r="K50" s="2">
        <f>J50+4</f>
        <v>46139</v>
      </c>
      <c r="L50" s="2">
        <f>J50+5</f>
        <v>46140</v>
      </c>
      <c r="M50" s="2" t="s">
        <v>3</v>
      </c>
      <c r="N50" s="2" t="s">
        <v>3</v>
      </c>
      <c r="O50" s="2">
        <f>J50+6</f>
        <v>46141</v>
      </c>
      <c r="P50" s="2" t="s">
        <v>3</v>
      </c>
      <c r="Q50" s="2" t="s">
        <v>3</v>
      </c>
      <c r="R50" s="2" t="s">
        <v>3</v>
      </c>
      <c r="S50" s="2" t="s">
        <v>3</v>
      </c>
      <c r="T50" s="2" t="s">
        <v>3</v>
      </c>
    </row>
    <row r="51" spans="1:20" s="48" customFormat="1" ht="15.95" customHeight="1">
      <c r="A51" s="36" t="s">
        <v>50</v>
      </c>
      <c r="B51" s="29" t="s">
        <v>64</v>
      </c>
      <c r="C51" s="29" t="s">
        <v>113</v>
      </c>
      <c r="D51" s="54">
        <f>H51-1</f>
        <v>46132</v>
      </c>
      <c r="E51" s="38" t="s">
        <v>60</v>
      </c>
      <c r="F51" s="39" t="s">
        <v>24</v>
      </c>
      <c r="G51" s="39" t="s">
        <v>24</v>
      </c>
      <c r="H51" s="40">
        <f>J51-3</f>
        <v>46133</v>
      </c>
      <c r="I51" s="39" t="s">
        <v>34</v>
      </c>
      <c r="J51" s="15">
        <v>46136</v>
      </c>
      <c r="K51" s="2">
        <f>J51+4</f>
        <v>46140</v>
      </c>
      <c r="L51" s="2">
        <f>J51+5</f>
        <v>46141</v>
      </c>
      <c r="M51" s="2">
        <f>J51+8</f>
        <v>46144</v>
      </c>
      <c r="N51" s="2">
        <f>J51+9</f>
        <v>46145</v>
      </c>
      <c r="O51" s="2">
        <f>J51+7</f>
        <v>46143</v>
      </c>
      <c r="P51" s="2" t="s">
        <v>3</v>
      </c>
      <c r="Q51" s="2" t="s">
        <v>3</v>
      </c>
      <c r="R51" s="2" t="s">
        <v>3</v>
      </c>
      <c r="S51" s="2" t="s">
        <v>3</v>
      </c>
      <c r="T51" s="2" t="s">
        <v>3</v>
      </c>
    </row>
    <row r="52" spans="1:20" s="1" customFormat="1" ht="15.95" customHeight="1">
      <c r="A52" s="36" t="s">
        <v>45</v>
      </c>
      <c r="B52" s="29" t="s">
        <v>64</v>
      </c>
      <c r="C52" s="29" t="s">
        <v>113</v>
      </c>
      <c r="D52" s="54">
        <f>F52-1</f>
        <v>46132</v>
      </c>
      <c r="E52" s="38" t="s">
        <v>60</v>
      </c>
      <c r="F52" s="40">
        <f>J52-3</f>
        <v>46133</v>
      </c>
      <c r="G52" s="39" t="s">
        <v>8</v>
      </c>
      <c r="H52" s="39" t="s">
        <v>24</v>
      </c>
      <c r="I52" s="39" t="s">
        <v>24</v>
      </c>
      <c r="J52" s="15">
        <v>46136</v>
      </c>
      <c r="K52" s="2">
        <f>J52+4</f>
        <v>46140</v>
      </c>
      <c r="L52" s="2">
        <f>J52+5</f>
        <v>46141</v>
      </c>
      <c r="M52" s="2">
        <f>J52+8</f>
        <v>46144</v>
      </c>
      <c r="N52" s="2">
        <f>J52+9</f>
        <v>46145</v>
      </c>
      <c r="O52" s="2">
        <f>J52+7</f>
        <v>46143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5.95" customHeight="1">
      <c r="A53" s="36" t="s">
        <v>125</v>
      </c>
      <c r="B53" s="42" t="s">
        <v>111</v>
      </c>
      <c r="C53" s="29" t="s">
        <v>114</v>
      </c>
      <c r="D53" s="54">
        <f>F53-4</f>
        <v>46132</v>
      </c>
      <c r="E53" s="38" t="s">
        <v>54</v>
      </c>
      <c r="F53" s="40">
        <f t="shared" ref="F53:F64" si="3">J53-1</f>
        <v>46136</v>
      </c>
      <c r="G53" s="39" t="s">
        <v>8</v>
      </c>
      <c r="H53" s="40" t="s">
        <v>42</v>
      </c>
      <c r="I53" s="40" t="s">
        <v>3</v>
      </c>
      <c r="J53" s="15">
        <v>46137</v>
      </c>
      <c r="K53" s="2" t="s">
        <v>3</v>
      </c>
      <c r="L53" s="2" t="s">
        <v>3</v>
      </c>
      <c r="M53" s="2">
        <f>J53+3</f>
        <v>46140</v>
      </c>
      <c r="N53" s="2">
        <f>J53+4</f>
        <v>46141</v>
      </c>
      <c r="O53" s="2" t="s">
        <v>42</v>
      </c>
      <c r="P53" s="2" t="s">
        <v>42</v>
      </c>
      <c r="Q53" s="2" t="s">
        <v>42</v>
      </c>
      <c r="R53" s="2" t="s">
        <v>42</v>
      </c>
      <c r="S53" s="2" t="s">
        <v>3</v>
      </c>
      <c r="T53" s="2" t="s">
        <v>3</v>
      </c>
    </row>
    <row r="54" spans="1:20" s="1" customFormat="1" ht="15.95" customHeight="1">
      <c r="A54" s="36" t="s">
        <v>25</v>
      </c>
      <c r="B54" s="29" t="s">
        <v>81</v>
      </c>
      <c r="C54" s="29" t="s">
        <v>134</v>
      </c>
      <c r="D54" s="54">
        <f>F54-2</f>
        <v>46134</v>
      </c>
      <c r="E54" s="38" t="s">
        <v>54</v>
      </c>
      <c r="F54" s="40">
        <f t="shared" si="3"/>
        <v>46136</v>
      </c>
      <c r="G54" s="39" t="s">
        <v>8</v>
      </c>
      <c r="H54" s="40" t="s">
        <v>42</v>
      </c>
      <c r="I54" s="40" t="s">
        <v>3</v>
      </c>
      <c r="J54" s="15">
        <v>46137</v>
      </c>
      <c r="K54" s="2" t="s">
        <v>3</v>
      </c>
      <c r="L54" s="2" t="s">
        <v>3</v>
      </c>
      <c r="M54" s="2" t="s">
        <v>42</v>
      </c>
      <c r="N54" s="2" t="s">
        <v>3</v>
      </c>
      <c r="O54" s="2" t="s">
        <v>42</v>
      </c>
      <c r="P54" s="2">
        <f>J54+5</f>
        <v>46142</v>
      </c>
      <c r="Q54" s="2" t="s">
        <v>3</v>
      </c>
      <c r="R54" s="2">
        <f>J54+6</f>
        <v>46143</v>
      </c>
      <c r="S54" s="2" t="s">
        <v>3</v>
      </c>
      <c r="T54" s="2" t="s">
        <v>3</v>
      </c>
    </row>
    <row r="55" spans="1:20" s="1" customFormat="1" ht="15.95" customHeight="1">
      <c r="A55" s="36" t="s">
        <v>41</v>
      </c>
      <c r="B55" s="29" t="s">
        <v>58</v>
      </c>
      <c r="C55" s="29" t="s">
        <v>124</v>
      </c>
      <c r="D55" s="54">
        <f>F55-1</f>
        <v>46135</v>
      </c>
      <c r="E55" s="54" t="s">
        <v>60</v>
      </c>
      <c r="F55" s="7">
        <f t="shared" si="3"/>
        <v>46136</v>
      </c>
      <c r="G55" s="39" t="s">
        <v>28</v>
      </c>
      <c r="H55" s="55" t="s">
        <v>42</v>
      </c>
      <c r="I55" s="55" t="s">
        <v>3</v>
      </c>
      <c r="J55" s="15">
        <v>46137</v>
      </c>
      <c r="K55" s="2">
        <f>J55+5</f>
        <v>46142</v>
      </c>
      <c r="L55" s="2">
        <f>J55+6</f>
        <v>46143</v>
      </c>
      <c r="M55" s="2" t="s">
        <v>3</v>
      </c>
      <c r="N55" s="2" t="s">
        <v>3</v>
      </c>
      <c r="O55" s="2" t="s">
        <v>3</v>
      </c>
      <c r="P55" s="2" t="s">
        <v>3</v>
      </c>
      <c r="Q55" s="2" t="s">
        <v>3</v>
      </c>
      <c r="R55" s="2" t="s">
        <v>3</v>
      </c>
      <c r="S55" s="2" t="s">
        <v>3</v>
      </c>
      <c r="T55" s="2" t="s">
        <v>3</v>
      </c>
    </row>
    <row r="56" spans="1:20" s="1" customFormat="1" ht="15.95" customHeight="1">
      <c r="A56" s="36" t="s">
        <v>123</v>
      </c>
      <c r="B56" s="29" t="s">
        <v>57</v>
      </c>
      <c r="D56" s="54">
        <f>F56-1</f>
        <v>46135</v>
      </c>
      <c r="E56" s="38" t="s">
        <v>30</v>
      </c>
      <c r="F56" s="40">
        <f t="shared" si="3"/>
        <v>46136</v>
      </c>
      <c r="G56" s="39" t="s">
        <v>8</v>
      </c>
      <c r="H56" s="2" t="s">
        <v>3</v>
      </c>
      <c r="I56" s="2" t="s">
        <v>3</v>
      </c>
      <c r="J56" s="15">
        <v>46137</v>
      </c>
      <c r="K56" s="2" t="s">
        <v>3</v>
      </c>
      <c r="L56" s="2" t="s">
        <v>3</v>
      </c>
      <c r="M56" s="2">
        <f>J56+5</f>
        <v>46142</v>
      </c>
      <c r="N56" s="2" t="s">
        <v>3</v>
      </c>
      <c r="O56" s="2" t="s">
        <v>3</v>
      </c>
      <c r="P56" s="2" t="s">
        <v>3</v>
      </c>
      <c r="Q56" s="2" t="s">
        <v>3</v>
      </c>
      <c r="R56" s="2" t="s">
        <v>3</v>
      </c>
      <c r="S56" s="2" t="s">
        <v>3</v>
      </c>
      <c r="T56" s="2" t="s">
        <v>3</v>
      </c>
    </row>
    <row r="57" spans="1:20" s="1" customFormat="1" ht="15.95" customHeight="1">
      <c r="A57" s="36" t="s">
        <v>40</v>
      </c>
      <c r="B57" s="29" t="s">
        <v>86</v>
      </c>
      <c r="C57" s="29" t="s">
        <v>88</v>
      </c>
      <c r="D57" s="54">
        <f>F57-3</f>
        <v>46134</v>
      </c>
      <c r="E57" s="38" t="s">
        <v>60</v>
      </c>
      <c r="F57" s="40">
        <f t="shared" si="3"/>
        <v>46137</v>
      </c>
      <c r="G57" s="39" t="s">
        <v>23</v>
      </c>
      <c r="H57" s="40" t="s">
        <v>3</v>
      </c>
      <c r="I57" s="40" t="s">
        <v>3</v>
      </c>
      <c r="J57" s="15">
        <v>46138</v>
      </c>
      <c r="K57" s="2">
        <f>J57+7</f>
        <v>46145</v>
      </c>
      <c r="L57" s="2">
        <f>J57+7</f>
        <v>46145</v>
      </c>
      <c r="M57" s="2">
        <f>J57+4</f>
        <v>46142</v>
      </c>
      <c r="N57" s="2">
        <f>J57+5</f>
        <v>46143</v>
      </c>
      <c r="O57" s="2" t="s">
        <v>3</v>
      </c>
      <c r="P57" s="2" t="s">
        <v>3</v>
      </c>
      <c r="Q57" s="2">
        <f>J57+6</f>
        <v>46144</v>
      </c>
      <c r="R57" s="2" t="s">
        <v>3</v>
      </c>
      <c r="S57" s="2" t="s">
        <v>3</v>
      </c>
      <c r="T57" s="2" t="s">
        <v>3</v>
      </c>
    </row>
    <row r="58" spans="1:20" s="1" customFormat="1" ht="15.95" customHeight="1">
      <c r="A58" s="36" t="s">
        <v>27</v>
      </c>
      <c r="B58" s="29" t="s">
        <v>70</v>
      </c>
      <c r="C58" s="29" t="s">
        <v>116</v>
      </c>
      <c r="D58" s="54">
        <f>F58-3</f>
        <v>46134</v>
      </c>
      <c r="E58" s="38" t="s">
        <v>29</v>
      </c>
      <c r="F58" s="55">
        <f t="shared" si="3"/>
        <v>46137</v>
      </c>
      <c r="G58" s="56" t="s">
        <v>8</v>
      </c>
      <c r="H58" s="55" t="s">
        <v>3</v>
      </c>
      <c r="I58" s="55" t="s">
        <v>3</v>
      </c>
      <c r="J58" s="15">
        <v>46138</v>
      </c>
      <c r="K58" s="2">
        <f>J58+4</f>
        <v>46142</v>
      </c>
      <c r="L58" s="2">
        <f>J58+5</f>
        <v>46143</v>
      </c>
      <c r="M58" s="2" t="s">
        <v>3</v>
      </c>
      <c r="N58" s="2" t="s">
        <v>3</v>
      </c>
      <c r="O58" s="2">
        <f>J58+6</f>
        <v>46144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</row>
    <row r="59" spans="1:20" s="1" customFormat="1" ht="15.95" customHeight="1">
      <c r="A59" s="36" t="s">
        <v>132</v>
      </c>
      <c r="B59" s="29" t="s">
        <v>82</v>
      </c>
      <c r="C59" s="29" t="s">
        <v>118</v>
      </c>
      <c r="D59" s="54">
        <f>F59-0</f>
        <v>46139</v>
      </c>
      <c r="E59" s="38" t="s">
        <v>5</v>
      </c>
      <c r="F59" s="40">
        <f t="shared" si="3"/>
        <v>46139</v>
      </c>
      <c r="G59" s="39" t="s">
        <v>34</v>
      </c>
      <c r="H59" s="39" t="s">
        <v>38</v>
      </c>
      <c r="I59" s="39" t="s">
        <v>38</v>
      </c>
      <c r="J59" s="15">
        <v>46140</v>
      </c>
      <c r="K59" s="2">
        <f>J59+6</f>
        <v>46146</v>
      </c>
      <c r="L59" s="2">
        <f>J59+7</f>
        <v>46147</v>
      </c>
      <c r="M59" s="2" t="s">
        <v>3</v>
      </c>
      <c r="N59" s="2" t="s">
        <v>3</v>
      </c>
      <c r="O59" s="2">
        <f>J59+8</f>
        <v>46148</v>
      </c>
      <c r="P59" s="2" t="s">
        <v>4</v>
      </c>
      <c r="Q59" s="2">
        <f>J59+10</f>
        <v>46150</v>
      </c>
      <c r="R59" s="2" t="s">
        <v>3</v>
      </c>
      <c r="S59" s="2" t="s">
        <v>3</v>
      </c>
      <c r="T59" s="2">
        <f>J59+8</f>
        <v>46148</v>
      </c>
    </row>
    <row r="60" spans="1:20" s="1" customFormat="1" ht="15.95" customHeight="1">
      <c r="A60" s="36" t="s">
        <v>128</v>
      </c>
      <c r="B60" s="29" t="s">
        <v>94</v>
      </c>
      <c r="C60" s="29" t="s">
        <v>146</v>
      </c>
      <c r="D60" s="54">
        <f>F60-1</f>
        <v>46139</v>
      </c>
      <c r="E60" s="38" t="s">
        <v>29</v>
      </c>
      <c r="F60" s="40">
        <f t="shared" si="3"/>
        <v>46140</v>
      </c>
      <c r="G60" s="39" t="s">
        <v>31</v>
      </c>
      <c r="H60" s="2" t="s">
        <v>3</v>
      </c>
      <c r="I60" s="2" t="s">
        <v>3</v>
      </c>
      <c r="J60" s="15">
        <v>46141</v>
      </c>
      <c r="K60" s="2">
        <f>J60+4</f>
        <v>46145</v>
      </c>
      <c r="L60" s="2">
        <f>J60+4</f>
        <v>46145</v>
      </c>
      <c r="M60" s="2" t="s">
        <v>3</v>
      </c>
      <c r="N60" s="2" t="s">
        <v>3</v>
      </c>
      <c r="O60" s="2" t="s">
        <v>3</v>
      </c>
      <c r="P60" s="2" t="s">
        <v>3</v>
      </c>
      <c r="Q60" s="2" t="s">
        <v>3</v>
      </c>
      <c r="R60" s="2" t="s">
        <v>3</v>
      </c>
      <c r="S60" s="2">
        <f>J60+5</f>
        <v>46146</v>
      </c>
      <c r="T60" s="2" t="s">
        <v>3</v>
      </c>
    </row>
    <row r="61" spans="1:20" s="1" customFormat="1" ht="15.95" customHeight="1">
      <c r="A61" s="36" t="s">
        <v>39</v>
      </c>
      <c r="B61" s="29" t="s">
        <v>77</v>
      </c>
      <c r="C61" s="29" t="s">
        <v>120</v>
      </c>
      <c r="D61" s="54">
        <f>F61-1</f>
        <v>46139</v>
      </c>
      <c r="E61" s="38" t="s">
        <v>61</v>
      </c>
      <c r="F61" s="55">
        <f t="shared" si="3"/>
        <v>46140</v>
      </c>
      <c r="G61" s="56" t="s">
        <v>34</v>
      </c>
      <c r="H61" s="40" t="s">
        <v>3</v>
      </c>
      <c r="I61" s="39" t="s">
        <v>3</v>
      </c>
      <c r="J61" s="15">
        <v>46141</v>
      </c>
      <c r="K61" s="2" t="s">
        <v>3</v>
      </c>
      <c r="L61" s="2" t="s">
        <v>3</v>
      </c>
      <c r="M61" s="2">
        <f>J61+4</f>
        <v>46145</v>
      </c>
      <c r="N61" s="2">
        <f>J61+6</f>
        <v>46147</v>
      </c>
      <c r="O61" s="2" t="s">
        <v>3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</row>
    <row r="62" spans="1:20" s="1" customFormat="1" ht="15.95" customHeight="1">
      <c r="A62" s="36" t="s">
        <v>44</v>
      </c>
      <c r="B62" s="29" t="s">
        <v>73</v>
      </c>
      <c r="C62" s="29" t="s">
        <v>147</v>
      </c>
      <c r="D62" s="54">
        <f>F62-2</f>
        <v>46139</v>
      </c>
      <c r="E62" s="38" t="s">
        <v>63</v>
      </c>
      <c r="F62" s="40">
        <f t="shared" si="3"/>
        <v>46141</v>
      </c>
      <c r="G62" s="39" t="s">
        <v>31</v>
      </c>
      <c r="H62" s="39" t="s">
        <v>24</v>
      </c>
      <c r="I62" s="39" t="s">
        <v>24</v>
      </c>
      <c r="J62" s="15">
        <v>46142</v>
      </c>
      <c r="K62" s="2" t="s">
        <v>3</v>
      </c>
      <c r="L62" s="2" t="s">
        <v>3</v>
      </c>
      <c r="M62" s="2">
        <f>J62+4</f>
        <v>46146</v>
      </c>
      <c r="N62" s="2">
        <f>J62+5</f>
        <v>46147</v>
      </c>
      <c r="O62" s="2">
        <f>J62+7</f>
        <v>46149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26</v>
      </c>
      <c r="B63" s="8" t="s">
        <v>138</v>
      </c>
      <c r="C63" s="4" t="s">
        <v>144</v>
      </c>
      <c r="D63" s="54">
        <f>F63-2</f>
        <v>46139</v>
      </c>
      <c r="E63" s="38" t="s">
        <v>30</v>
      </c>
      <c r="F63" s="40">
        <f t="shared" si="3"/>
        <v>46141</v>
      </c>
      <c r="G63" s="39" t="s">
        <v>8</v>
      </c>
      <c r="H63" s="40" t="s">
        <v>3</v>
      </c>
      <c r="I63" s="40" t="s">
        <v>3</v>
      </c>
      <c r="J63" s="15">
        <v>46142</v>
      </c>
      <c r="K63" s="2">
        <f>J63+4</f>
        <v>46146</v>
      </c>
      <c r="L63" s="2">
        <f>J63+5</f>
        <v>46147</v>
      </c>
      <c r="M63" s="2" t="s">
        <v>3</v>
      </c>
      <c r="N63" s="2" t="s">
        <v>3</v>
      </c>
      <c r="O63" s="2">
        <f>J63+6</f>
        <v>46148</v>
      </c>
      <c r="P63" s="2" t="s">
        <v>3</v>
      </c>
      <c r="Q63" s="2" t="s">
        <v>3</v>
      </c>
      <c r="R63" s="2" t="s">
        <v>3</v>
      </c>
      <c r="S63" s="2" t="s">
        <v>3</v>
      </c>
      <c r="T63" s="2" t="s">
        <v>3</v>
      </c>
    </row>
    <row r="64" spans="1:20" s="1" customFormat="1" ht="15.95" customHeight="1">
      <c r="A64" s="36" t="s">
        <v>40</v>
      </c>
      <c r="B64" s="37" t="s">
        <v>99</v>
      </c>
      <c r="C64" s="29"/>
      <c r="D64" s="54">
        <f>F64-3</f>
        <v>46139</v>
      </c>
      <c r="E64" s="38" t="s">
        <v>63</v>
      </c>
      <c r="F64" s="40">
        <f t="shared" si="3"/>
        <v>46142</v>
      </c>
      <c r="G64" s="39" t="s">
        <v>23</v>
      </c>
      <c r="H64" s="40" t="s">
        <v>3</v>
      </c>
      <c r="I64" s="40" t="s">
        <v>3</v>
      </c>
      <c r="J64" s="15">
        <v>46143</v>
      </c>
      <c r="K64" s="2">
        <f>J64+7</f>
        <v>46150</v>
      </c>
      <c r="L64" s="2">
        <f>J64+7</f>
        <v>46150</v>
      </c>
      <c r="M64" s="2">
        <f>J64+4</f>
        <v>46147</v>
      </c>
      <c r="N64" s="2">
        <f>J64+5</f>
        <v>46148</v>
      </c>
      <c r="O64" s="2" t="s">
        <v>3</v>
      </c>
      <c r="P64" s="2" t="s">
        <v>3</v>
      </c>
      <c r="Q64" s="2">
        <f>J64+6</f>
        <v>46149</v>
      </c>
      <c r="R64" s="2" t="s">
        <v>3</v>
      </c>
      <c r="S64" s="2" t="s">
        <v>3</v>
      </c>
      <c r="T64" s="2" t="s">
        <v>3</v>
      </c>
    </row>
    <row r="65" spans="1:20" s="1" customFormat="1" ht="9.75" customHeight="1">
      <c r="A65" s="36" t="s">
        <v>50</v>
      </c>
      <c r="B65" s="29" t="s">
        <v>55</v>
      </c>
      <c r="C65" s="29" t="s">
        <v>148</v>
      </c>
      <c r="D65" s="54">
        <f>H65-1</f>
        <v>46139</v>
      </c>
      <c r="E65" s="38" t="s">
        <v>60</v>
      </c>
      <c r="F65" s="39" t="s">
        <v>24</v>
      </c>
      <c r="G65" s="39" t="s">
        <v>24</v>
      </c>
      <c r="H65" s="40">
        <f>J65-3</f>
        <v>46140</v>
      </c>
      <c r="I65" s="39" t="s">
        <v>8</v>
      </c>
      <c r="J65" s="15">
        <v>46143</v>
      </c>
      <c r="K65" s="2">
        <f>J65+4</f>
        <v>46147</v>
      </c>
      <c r="L65" s="2">
        <f>J65+5</f>
        <v>46148</v>
      </c>
      <c r="M65" s="2">
        <f>J65+8</f>
        <v>46151</v>
      </c>
      <c r="N65" s="2">
        <f>J65+9</f>
        <v>46152</v>
      </c>
      <c r="O65" s="2">
        <f>J65+7</f>
        <v>46150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45</v>
      </c>
      <c r="B66" s="29" t="s">
        <v>55</v>
      </c>
      <c r="C66" s="29" t="s">
        <v>148</v>
      </c>
      <c r="D66" s="54">
        <f>F66-1</f>
        <v>46139</v>
      </c>
      <c r="E66" s="38" t="s">
        <v>60</v>
      </c>
      <c r="F66" s="40">
        <f>J66-3</f>
        <v>46140</v>
      </c>
      <c r="G66" s="39" t="s">
        <v>8</v>
      </c>
      <c r="H66" s="39" t="s">
        <v>24</v>
      </c>
      <c r="I66" s="39" t="s">
        <v>38</v>
      </c>
      <c r="J66" s="15">
        <v>46143</v>
      </c>
      <c r="K66" s="2">
        <f>J66+4</f>
        <v>46147</v>
      </c>
      <c r="L66" s="2">
        <f>J66+5</f>
        <v>46148</v>
      </c>
      <c r="M66" s="2">
        <f>J66+8</f>
        <v>46151</v>
      </c>
      <c r="N66" s="2">
        <f>J66+9</f>
        <v>46152</v>
      </c>
      <c r="O66" s="2">
        <f>J66+7</f>
        <v>46150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</row>
    <row r="67" spans="1:20" s="1" customFormat="1" ht="15.95" customHeight="1">
      <c r="A67" s="36" t="s">
        <v>136</v>
      </c>
      <c r="B67" s="42" t="s">
        <v>107</v>
      </c>
      <c r="C67" s="29" t="s">
        <v>133</v>
      </c>
      <c r="D67" s="54">
        <f>F67-4</f>
        <v>46139</v>
      </c>
      <c r="E67" s="38" t="s">
        <v>54</v>
      </c>
      <c r="F67" s="40">
        <f t="shared" ref="F67:F72" si="4">J67-1</f>
        <v>46143</v>
      </c>
      <c r="G67" s="39" t="s">
        <v>8</v>
      </c>
      <c r="H67" s="40" t="s">
        <v>42</v>
      </c>
      <c r="I67" s="40" t="s">
        <v>3</v>
      </c>
      <c r="J67" s="15">
        <v>46144</v>
      </c>
      <c r="K67" s="2" t="s">
        <v>3</v>
      </c>
      <c r="L67" s="2" t="s">
        <v>3</v>
      </c>
      <c r="M67" s="2">
        <f>J67+3</f>
        <v>46147</v>
      </c>
      <c r="N67" s="2">
        <f>J67+4</f>
        <v>46148</v>
      </c>
      <c r="O67" s="2" t="s">
        <v>42</v>
      </c>
      <c r="P67" s="2" t="s">
        <v>42</v>
      </c>
      <c r="Q67" s="2" t="s">
        <v>42</v>
      </c>
      <c r="R67" s="2" t="s">
        <v>42</v>
      </c>
      <c r="S67" s="2" t="s">
        <v>3</v>
      </c>
      <c r="T67" s="2" t="s">
        <v>3</v>
      </c>
    </row>
    <row r="68" spans="1:20" s="1" customFormat="1" ht="15.95" customHeight="1">
      <c r="A68" s="36" t="s">
        <v>25</v>
      </c>
      <c r="B68" s="29" t="s">
        <v>78</v>
      </c>
      <c r="C68" s="29" t="s">
        <v>142</v>
      </c>
      <c r="D68" s="54">
        <f>F68-2</f>
        <v>46141</v>
      </c>
      <c r="E68" s="38" t="s">
        <v>54</v>
      </c>
      <c r="F68" s="40">
        <f t="shared" si="4"/>
        <v>46143</v>
      </c>
      <c r="G68" s="39" t="s">
        <v>8</v>
      </c>
      <c r="H68" s="40" t="s">
        <v>3</v>
      </c>
      <c r="I68" s="40" t="s">
        <v>42</v>
      </c>
      <c r="J68" s="15">
        <v>46144</v>
      </c>
      <c r="K68" s="2" t="s">
        <v>3</v>
      </c>
      <c r="L68" s="2" t="s">
        <v>3</v>
      </c>
      <c r="M68" s="2" t="s">
        <v>3</v>
      </c>
      <c r="N68" s="2" t="s">
        <v>3</v>
      </c>
      <c r="O68" s="2" t="s">
        <v>42</v>
      </c>
      <c r="P68" s="2">
        <f>J68+5</f>
        <v>46149</v>
      </c>
      <c r="Q68" s="2" t="s">
        <v>3</v>
      </c>
      <c r="R68" s="2">
        <f>J68+6</f>
        <v>46150</v>
      </c>
      <c r="S68" s="2" t="s">
        <v>3</v>
      </c>
      <c r="T68" s="2" t="s">
        <v>3</v>
      </c>
    </row>
    <row r="69" spans="1:20" s="1" customFormat="1" ht="15.95" customHeight="1">
      <c r="A69" s="36" t="s">
        <v>41</v>
      </c>
      <c r="B69" s="37" t="s">
        <v>99</v>
      </c>
      <c r="C69" s="29"/>
      <c r="D69" s="54">
        <f>F69-1</f>
        <v>46142</v>
      </c>
      <c r="E69" s="54" t="s">
        <v>60</v>
      </c>
      <c r="F69" s="7">
        <f t="shared" si="4"/>
        <v>46143</v>
      </c>
      <c r="G69" s="39" t="s">
        <v>28</v>
      </c>
      <c r="H69" s="55" t="s">
        <v>42</v>
      </c>
      <c r="I69" s="55" t="s">
        <v>3</v>
      </c>
      <c r="J69" s="15">
        <v>46144</v>
      </c>
      <c r="K69" s="2">
        <f>J69+5</f>
        <v>46149</v>
      </c>
      <c r="L69" s="2">
        <f>J69+6</f>
        <v>46150</v>
      </c>
      <c r="M69" s="2" t="s">
        <v>3</v>
      </c>
      <c r="N69" s="2" t="s">
        <v>3</v>
      </c>
      <c r="O69" s="2" t="s">
        <v>3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</row>
    <row r="70" spans="1:20" s="1" customFormat="1" ht="15.95" customHeight="1">
      <c r="A70" s="36" t="s">
        <v>123</v>
      </c>
      <c r="B70" s="37" t="s">
        <v>66</v>
      </c>
      <c r="C70" s="29" t="s">
        <v>117</v>
      </c>
      <c r="D70" s="54">
        <f>F70-1</f>
        <v>46142</v>
      </c>
      <c r="E70" s="38" t="s">
        <v>30</v>
      </c>
      <c r="F70" s="40">
        <f t="shared" si="4"/>
        <v>46143</v>
      </c>
      <c r="G70" s="39" t="s">
        <v>8</v>
      </c>
      <c r="H70" s="2" t="s">
        <v>3</v>
      </c>
      <c r="I70" s="2" t="s">
        <v>3</v>
      </c>
      <c r="J70" s="15">
        <v>46144</v>
      </c>
      <c r="K70" s="2" t="s">
        <v>3</v>
      </c>
      <c r="L70" s="2" t="s">
        <v>3</v>
      </c>
      <c r="M70" s="2">
        <f>J70+5</f>
        <v>46149</v>
      </c>
      <c r="N70" s="2" t="s">
        <v>3</v>
      </c>
      <c r="O70" s="2" t="s">
        <v>3</v>
      </c>
      <c r="P70" s="2" t="s">
        <v>3</v>
      </c>
      <c r="Q70" s="2" t="s">
        <v>3</v>
      </c>
      <c r="R70" s="2" t="s">
        <v>3</v>
      </c>
      <c r="S70" s="2" t="s">
        <v>3</v>
      </c>
      <c r="T70" s="2" t="s">
        <v>3</v>
      </c>
    </row>
    <row r="71" spans="1:20" s="1" customFormat="1" ht="15.95" customHeight="1">
      <c r="A71" s="36" t="s">
        <v>27</v>
      </c>
      <c r="B71" s="42" t="s">
        <v>103</v>
      </c>
      <c r="C71" s="29" t="s">
        <v>149</v>
      </c>
      <c r="D71" s="54">
        <f>F71-3</f>
        <v>46141</v>
      </c>
      <c r="E71" s="38" t="s">
        <v>29</v>
      </c>
      <c r="F71" s="55">
        <f t="shared" si="4"/>
        <v>46144</v>
      </c>
      <c r="G71" s="56" t="s">
        <v>8</v>
      </c>
      <c r="H71" s="55" t="s">
        <v>3</v>
      </c>
      <c r="I71" s="55" t="s">
        <v>3</v>
      </c>
      <c r="J71" s="15">
        <v>46145</v>
      </c>
      <c r="K71" s="2">
        <f>J71+4</f>
        <v>46149</v>
      </c>
      <c r="L71" s="2">
        <f>J71+5</f>
        <v>46150</v>
      </c>
      <c r="M71" s="2" t="s">
        <v>3</v>
      </c>
      <c r="N71" s="2" t="s">
        <v>3</v>
      </c>
      <c r="O71" s="2">
        <f>J71+6</f>
        <v>46151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25</v>
      </c>
      <c r="B72" s="29" t="s">
        <v>79</v>
      </c>
      <c r="C72" s="29" t="s">
        <v>145</v>
      </c>
      <c r="D72" s="54">
        <f>F72-2</f>
        <v>46148</v>
      </c>
      <c r="E72" s="38" t="s">
        <v>54</v>
      </c>
      <c r="F72" s="40">
        <f t="shared" si="4"/>
        <v>46150</v>
      </c>
      <c r="G72" s="39" t="s">
        <v>8</v>
      </c>
      <c r="H72" s="40" t="s">
        <v>42</v>
      </c>
      <c r="I72" s="40" t="s">
        <v>3</v>
      </c>
      <c r="J72" s="15">
        <v>46151</v>
      </c>
      <c r="K72" s="2" t="s">
        <v>3</v>
      </c>
      <c r="L72" s="2" t="s">
        <v>3</v>
      </c>
      <c r="M72" s="2" t="s">
        <v>3</v>
      </c>
      <c r="N72" s="2" t="s">
        <v>3</v>
      </c>
      <c r="O72" s="2" t="s">
        <v>42</v>
      </c>
      <c r="P72" s="2">
        <f>J72+5</f>
        <v>46156</v>
      </c>
      <c r="Q72" s="2" t="s">
        <v>3</v>
      </c>
      <c r="R72" s="2">
        <f>J72+6</f>
        <v>46157</v>
      </c>
      <c r="S72" s="2" t="s">
        <v>3</v>
      </c>
      <c r="T72" s="2" t="s">
        <v>3</v>
      </c>
    </row>
    <row r="73" spans="1:20" s="1" customFormat="1" ht="12.95" customHeight="1">
      <c r="A73" s="36"/>
      <c r="B73" s="42"/>
      <c r="C73" s="42"/>
      <c r="D73" s="41"/>
      <c r="E73" s="38"/>
      <c r="F73" s="40"/>
      <c r="G73" s="39"/>
      <c r="H73" s="40"/>
      <c r="I73" s="3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s="12" customFormat="1" ht="12.95" customHeight="1">
      <c r="A74" s="10" t="s">
        <v>43</v>
      </c>
      <c r="B74" s="29" t="s">
        <v>52</v>
      </c>
      <c r="C74" s="42"/>
      <c r="D74" s="57"/>
      <c r="E74" s="41"/>
      <c r="F74" s="27"/>
      <c r="G74" s="27"/>
      <c r="H74" s="27"/>
      <c r="I74" s="27"/>
      <c r="J74" s="6"/>
      <c r="K74" s="47"/>
      <c r="L74" s="6"/>
      <c r="M74" s="6"/>
      <c r="N74" s="6"/>
      <c r="O74" s="6"/>
      <c r="P74" s="6"/>
      <c r="Q74" s="6"/>
      <c r="R74" s="6"/>
      <c r="S74" s="6"/>
      <c r="T74" s="51"/>
    </row>
    <row r="75" spans="1:20" s="1" customFormat="1" ht="12.75" customHeight="1">
      <c r="A75" s="5"/>
      <c r="B75" s="29" t="s">
        <v>53</v>
      </c>
      <c r="C75" s="29"/>
      <c r="D75" s="41"/>
      <c r="E75" s="43"/>
      <c r="F75" s="14"/>
      <c r="G75" s="14"/>
      <c r="H75" s="14"/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44"/>
    </row>
    <row r="76" spans="1:20" s="1" customFormat="1" ht="12">
      <c r="A76" s="53"/>
      <c r="B76" s="29"/>
      <c r="C76" s="29"/>
      <c r="D76" s="41"/>
      <c r="E76" s="43"/>
      <c r="F76" s="14"/>
      <c r="G76" s="14"/>
      <c r="H76" s="14"/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44"/>
    </row>
    <row r="77" spans="1:20" s="12" customFormat="1" ht="12.95" customHeight="1">
      <c r="A77" s="58" t="s">
        <v>76</v>
      </c>
      <c r="B77" s="59" t="s">
        <v>121</v>
      </c>
      <c r="C77" s="60"/>
      <c r="D77" s="57"/>
      <c r="E77" s="57"/>
      <c r="F77" s="27"/>
      <c r="G77" s="27"/>
      <c r="H77" s="27"/>
      <c r="I77" s="27"/>
      <c r="J77" s="6"/>
      <c r="K77" s="47"/>
      <c r="L77" s="6"/>
      <c r="M77" s="6"/>
      <c r="N77" s="6"/>
      <c r="O77" s="6"/>
      <c r="P77" s="6"/>
      <c r="Q77" s="6"/>
      <c r="R77" s="6"/>
      <c r="S77" s="6"/>
      <c r="T77" s="51"/>
    </row>
    <row r="78" spans="1:20" s="1" customFormat="1" ht="12">
      <c r="A78" s="5"/>
      <c r="B78" s="29"/>
      <c r="C78" s="29"/>
      <c r="D78" s="41"/>
      <c r="E78" s="41"/>
      <c r="F78" s="40"/>
      <c r="G78" s="40"/>
      <c r="H78" s="40"/>
      <c r="I78" s="40"/>
      <c r="J78" s="2"/>
      <c r="K78" s="2"/>
      <c r="L78" s="2"/>
      <c r="M78" s="2"/>
      <c r="N78" s="2"/>
      <c r="O78" s="2"/>
      <c r="P78" s="2"/>
      <c r="Q78" s="2"/>
      <c r="R78" s="2"/>
      <c r="S78" s="2"/>
      <c r="T78" s="44"/>
    </row>
    <row r="79" spans="1:20" s="1" customFormat="1" ht="12">
      <c r="A79" s="5"/>
      <c r="B79" s="29"/>
      <c r="C79" s="29"/>
      <c r="D79" s="41"/>
      <c r="E79" s="41"/>
      <c r="F79" s="40"/>
      <c r="G79" s="40"/>
      <c r="H79" s="40"/>
      <c r="I79" s="40"/>
      <c r="J79" s="2"/>
      <c r="K79" s="2"/>
      <c r="L79" s="2"/>
      <c r="M79" s="2"/>
      <c r="N79" s="2"/>
      <c r="O79" s="2"/>
      <c r="P79" s="2"/>
      <c r="Q79" s="2"/>
      <c r="R79" s="2"/>
      <c r="S79" s="2"/>
      <c r="T79" s="44"/>
    </row>
    <row r="80" spans="1:20" s="1" customFormat="1" ht="12">
      <c r="A80" s="5"/>
      <c r="B80" s="29"/>
      <c r="C80" s="29"/>
      <c r="D80" s="41"/>
      <c r="E80" s="41"/>
      <c r="F80" s="40"/>
      <c r="G80" s="40"/>
      <c r="H80" s="40"/>
      <c r="I80" s="40"/>
      <c r="J80" s="2"/>
      <c r="K80" s="2"/>
      <c r="L80" s="2"/>
      <c r="M80" s="2"/>
      <c r="N80" s="2"/>
      <c r="O80" s="2"/>
      <c r="P80" s="2"/>
      <c r="Q80" s="2"/>
      <c r="R80" s="2"/>
      <c r="S80" s="2"/>
      <c r="T80" s="44"/>
    </row>
    <row r="81" spans="1:20" s="1" customFormat="1" ht="12">
      <c r="A81" s="5"/>
      <c r="B81" s="29"/>
      <c r="C81" s="29"/>
      <c r="D81" s="41"/>
      <c r="E81" s="41"/>
      <c r="F81" s="40"/>
      <c r="G81" s="40"/>
      <c r="H81" s="40"/>
      <c r="I81" s="40"/>
      <c r="J81" s="2"/>
      <c r="K81" s="2"/>
      <c r="L81" s="2"/>
      <c r="M81" s="2"/>
      <c r="N81" s="2"/>
      <c r="O81" s="2"/>
      <c r="P81" s="2"/>
      <c r="Q81" s="2"/>
      <c r="R81" s="2"/>
      <c r="S81" s="2"/>
      <c r="T81" s="44"/>
    </row>
    <row r="82" spans="1:20" s="1" customFormat="1" ht="12">
      <c r="A82" s="5"/>
      <c r="B82" s="29"/>
      <c r="C82" s="29"/>
      <c r="D82" s="41"/>
      <c r="E82" s="41"/>
      <c r="F82" s="40"/>
      <c r="G82" s="40"/>
      <c r="H82" s="40"/>
      <c r="I82" s="40"/>
      <c r="J82" s="2"/>
      <c r="K82" s="2"/>
      <c r="M82" s="2"/>
      <c r="N82" s="2"/>
      <c r="O82" s="2"/>
      <c r="P82" s="2"/>
      <c r="Q82" s="2"/>
      <c r="R82" s="2"/>
      <c r="S82" s="2"/>
      <c r="T82" s="44"/>
    </row>
    <row r="83" spans="1:20" s="1" customFormat="1" ht="12">
      <c r="A83" s="5"/>
      <c r="B83" s="37"/>
      <c r="C83" s="5"/>
      <c r="D83" s="41"/>
      <c r="E83" s="41"/>
      <c r="F83" s="40"/>
      <c r="G83" s="40"/>
      <c r="H83" s="40"/>
      <c r="I83" s="40"/>
      <c r="J83" s="2"/>
      <c r="K83" s="2"/>
      <c r="L83" s="2"/>
      <c r="M83" s="2"/>
      <c r="N83" s="2"/>
      <c r="O83" s="2"/>
      <c r="P83" s="2"/>
      <c r="Q83" s="2"/>
      <c r="R83" s="2"/>
      <c r="S83" s="2"/>
      <c r="T83" s="44"/>
    </row>
    <row r="84" spans="1:20" s="1" customFormat="1" ht="12">
      <c r="A84" s="5"/>
      <c r="B84" s="5"/>
      <c r="C84" s="5"/>
      <c r="D84" s="41"/>
      <c r="E84" s="41"/>
      <c r="F84" s="40"/>
      <c r="G84" s="40"/>
      <c r="H84" s="40"/>
      <c r="I84" s="40"/>
      <c r="J84" s="2"/>
      <c r="K84" s="2"/>
      <c r="L84" s="2"/>
      <c r="M84" s="2"/>
      <c r="N84" s="2"/>
      <c r="O84" s="2"/>
      <c r="P84" s="2"/>
      <c r="Q84" s="2"/>
      <c r="R84" s="2"/>
      <c r="S84" s="2"/>
      <c r="T84" s="44"/>
    </row>
    <row r="85" spans="1:20" s="1" customFormat="1" ht="12">
      <c r="A85" s="5"/>
      <c r="B85" s="5"/>
      <c r="C85" s="5"/>
      <c r="D85" s="41"/>
      <c r="E85" s="41"/>
      <c r="F85" s="40"/>
      <c r="G85" s="40"/>
      <c r="H85" s="40"/>
      <c r="I85" s="40"/>
      <c r="J85" s="2"/>
      <c r="K85" s="2"/>
      <c r="L85" s="2"/>
      <c r="M85" s="2"/>
      <c r="N85" s="2"/>
      <c r="O85" s="2"/>
      <c r="P85" s="2"/>
      <c r="Q85" s="2"/>
      <c r="R85" s="2"/>
      <c r="S85" s="2"/>
      <c r="T85" s="44"/>
    </row>
    <row r="86" spans="1:20" s="1" customFormat="1" ht="12">
      <c r="A86" s="5"/>
      <c r="B86" s="5"/>
      <c r="C86" s="5"/>
      <c r="D86" s="41"/>
      <c r="E86" s="41"/>
      <c r="F86" s="40"/>
      <c r="G86" s="40"/>
      <c r="H86" s="40"/>
      <c r="I86" s="40"/>
      <c r="J86" s="2"/>
      <c r="K86" s="2"/>
      <c r="L86" s="2"/>
      <c r="M86" s="2"/>
      <c r="N86" s="2"/>
      <c r="O86" s="2"/>
      <c r="P86" s="2"/>
      <c r="Q86" s="2"/>
      <c r="R86" s="2"/>
      <c r="S86" s="2"/>
      <c r="T86" s="44"/>
    </row>
    <row r="87" spans="1:20" s="1" customFormat="1" ht="12">
      <c r="A87" s="5"/>
      <c r="B87" s="5"/>
      <c r="C87" s="5"/>
      <c r="D87" s="41"/>
      <c r="E87" s="41"/>
      <c r="F87" s="40"/>
      <c r="G87" s="40"/>
      <c r="H87" s="40"/>
      <c r="I87" s="40"/>
      <c r="J87" s="2"/>
      <c r="K87" s="2"/>
      <c r="L87" s="2"/>
      <c r="M87" s="2"/>
      <c r="N87" s="2"/>
      <c r="O87" s="2"/>
      <c r="P87" s="2"/>
      <c r="Q87" s="2"/>
      <c r="R87" s="2"/>
      <c r="S87" s="2"/>
      <c r="T87" s="44"/>
    </row>
    <row r="88" spans="1:20" s="1" customFormat="1" ht="12">
      <c r="A88" s="5"/>
      <c r="B88" s="5"/>
      <c r="C88" s="5"/>
      <c r="D88" s="41"/>
      <c r="E88" s="41"/>
      <c r="F88" s="40"/>
      <c r="G88" s="40"/>
      <c r="H88" s="40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  <c r="T88" s="44"/>
    </row>
    <row r="89" spans="1:20" s="1" customFormat="1" ht="12">
      <c r="A89" s="5"/>
      <c r="B89" s="5"/>
      <c r="C89" s="5"/>
      <c r="D89" s="41"/>
      <c r="E89" s="41"/>
      <c r="F89" s="40"/>
      <c r="G89" s="40"/>
      <c r="H89" s="40"/>
      <c r="I89" s="40"/>
      <c r="J89" s="2"/>
      <c r="K89" s="2"/>
      <c r="L89" s="2"/>
      <c r="M89" s="2"/>
      <c r="N89" s="2"/>
      <c r="O89" s="2"/>
      <c r="P89" s="2"/>
      <c r="Q89" s="2"/>
      <c r="R89" s="2"/>
      <c r="S89" s="2"/>
      <c r="T89" s="44"/>
    </row>
    <row r="90" spans="1:20" s="1" customFormat="1" ht="12">
      <c r="A90" s="5"/>
      <c r="B90" s="5"/>
      <c r="C90" s="5"/>
      <c r="D90" s="41"/>
      <c r="E90" s="41"/>
      <c r="F90" s="40"/>
      <c r="G90" s="40"/>
      <c r="H90" s="40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"/>
      <c r="B91" s="5"/>
      <c r="C91" s="5"/>
      <c r="D91" s="41"/>
      <c r="E91" s="41"/>
      <c r="F91" s="40"/>
      <c r="G91" s="40"/>
      <c r="H91" s="40"/>
      <c r="I91" s="40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" customFormat="1" ht="12">
      <c r="A92" s="5"/>
      <c r="B92" s="5"/>
      <c r="C92" s="5"/>
      <c r="D92" s="41"/>
      <c r="E92" s="41"/>
      <c r="F92" s="40"/>
      <c r="G92" s="40"/>
      <c r="H92" s="40"/>
      <c r="I92" s="40"/>
      <c r="J92" s="2"/>
      <c r="K92" s="2"/>
      <c r="L92" s="2"/>
      <c r="M92" s="2"/>
      <c r="N92" s="2"/>
      <c r="O92" s="2"/>
      <c r="P92" s="2"/>
      <c r="Q92" s="2"/>
      <c r="R92" s="2"/>
      <c r="S92" s="2"/>
      <c r="T92" s="44"/>
    </row>
    <row r="93" spans="1:20" s="1" customFormat="1" ht="12">
      <c r="A93" s="5"/>
      <c r="B93" s="5"/>
      <c r="C93" s="5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5"/>
      <c r="C94" s="5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5"/>
      <c r="C95" s="5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5"/>
      <c r="C96" s="5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5"/>
      <c r="C97" s="5"/>
      <c r="D97" s="41"/>
      <c r="E97" s="41"/>
      <c r="F97" s="40"/>
      <c r="G97" s="40"/>
      <c r="H97" s="40"/>
      <c r="I97" s="40"/>
      <c r="J97" s="2"/>
      <c r="K97" s="2"/>
      <c r="L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5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</sheetData>
  <protectedRanges>
    <protectedRange sqref="C50 C35" name="範圍1_7_3_1_1_1_1_1_1_1_1_1_1_1_1_1_1_1_1_1" securityDescriptor=""/>
    <protectedRange sqref="C44 C31:C32 C68:C71 C56 C15:C17 C20" name="範圍1_1_1_1_2_1_1_3_1_1_1_1_1_1_1_1_1_1_1_1_1_1" securityDescriptor=""/>
    <protectedRange sqref="C41 C45:C46 C57:C58 C34 C43 C18:C19" name="範圍1_7_7_1_2_1_1_1_1_1_1_1_1_1_1_1_1_1_1_1" securityDescriptor=""/>
    <protectedRange sqref="C73" name="範圍1_7_2_1_1_1_1_1_1_1_1_1_1_1"/>
    <protectedRange sqref="B42 B52 B29 B40 B32" name="範圍1_1_1_1_1_1_1_1_1_1_1_3_1_1_1_1_1_1_11_1_1_1_1_1_1_1_1_2_1_1_1_1_1_1_1_1_1_1_1_1_1_1_1"/>
    <protectedRange sqref="C26" name="範圍5_3_1_1_1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72">
    <sortCondition ref="J8:J72"/>
    <sortCondition ref="D8:D72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35" bottom="0.35" header="0.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2026-03-17T02:25:37Z</cp:lastPrinted>
  <dcterms:created xsi:type="dcterms:W3CDTF">2017-01-17T08:32:26Z</dcterms:created>
  <dcterms:modified xsi:type="dcterms:W3CDTF">2026-03-17T10:03:16Z</dcterms:modified>
</cp:coreProperties>
</file>