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9ECA090D-4BB5-4D32-AE85-97A9FEE2A80B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 - FCL " sheetId="3" r:id="rId1"/>
  </sheets>
  <definedNames>
    <definedName name="_xlnm._FilterDatabase" localSheetId="0" hidden="1">'HK - FCL '!$A$6:$R$121</definedName>
    <definedName name="_Key1" localSheetId="0" hidden="1">'HK - FCL '!#REF!</definedName>
    <definedName name="_Key1" hidden="1">#REF!</definedName>
    <definedName name="_Key2" localSheetId="0" hidden="1">'HK - FCL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 - FCL '!#REF!</definedName>
    <definedName name="_Sort" hidden="1">#REF!</definedName>
    <definedName name="a" hidden="1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>#REF!</definedName>
    <definedName name="_xlnm.Print_Area" localSheetId="0">'HK - FCL '!$A$1:$R$153</definedName>
    <definedName name="_xlnm.Print_Area">#REF!</definedName>
    <definedName name="Print_Area_MI" localSheetId="0">'HK - FCL '!$A$1:$M$6</definedName>
    <definedName name="PRINT_AREA_MI">#REF!</definedName>
    <definedName name="PRINT_AREA_MIA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48" i="3" l="1"/>
  <c r="N120" i="3" l="1"/>
  <c r="M120" i="3"/>
  <c r="J120" i="3"/>
  <c r="I120" i="3"/>
  <c r="F120" i="3"/>
  <c r="D120" i="3"/>
  <c r="N97" i="3"/>
  <c r="M97" i="3"/>
  <c r="J97" i="3"/>
  <c r="I97" i="3"/>
  <c r="F97" i="3"/>
  <c r="D97" i="3"/>
  <c r="N74" i="3"/>
  <c r="M74" i="3"/>
  <c r="J74" i="3"/>
  <c r="I74" i="3"/>
  <c r="F74" i="3"/>
  <c r="D74" i="3"/>
  <c r="N51" i="3"/>
  <c r="M51" i="3"/>
  <c r="J51" i="3"/>
  <c r="I51" i="3"/>
  <c r="F51" i="3"/>
  <c r="D51" i="3"/>
  <c r="D35" i="3"/>
  <c r="D31" i="3"/>
  <c r="D56" i="3"/>
  <c r="D82" i="3"/>
  <c r="D105" i="3"/>
  <c r="P18" i="3"/>
  <c r="N18" i="3"/>
  <c r="L18" i="3"/>
  <c r="K18" i="3"/>
  <c r="F18" i="3"/>
  <c r="D18" i="3"/>
  <c r="M13" i="3" l="1"/>
  <c r="J13" i="3"/>
  <c r="I13" i="3"/>
  <c r="F13" i="3"/>
  <c r="D13" i="3"/>
  <c r="D49" i="3"/>
  <c r="D52" i="3"/>
  <c r="D29" i="3"/>
  <c r="F115" i="3"/>
  <c r="D115" i="3"/>
  <c r="F92" i="3"/>
  <c r="D92" i="3"/>
  <c r="F69" i="3"/>
  <c r="D69" i="3"/>
  <c r="F46" i="3"/>
  <c r="D46" i="3"/>
  <c r="D23" i="3"/>
  <c r="D15" i="3"/>
  <c r="D30" i="3"/>
  <c r="D102" i="3"/>
  <c r="P9" i="3"/>
  <c r="N9" i="3"/>
  <c r="L9" i="3"/>
  <c r="K9" i="3"/>
  <c r="F9" i="3"/>
  <c r="D9" i="3"/>
  <c r="D8" i="3"/>
  <c r="D54" i="3"/>
  <c r="D32" i="3"/>
  <c r="D103" i="3"/>
  <c r="M10" i="3"/>
  <c r="L10" i="3"/>
  <c r="K10" i="3"/>
  <c r="J10" i="3"/>
  <c r="I10" i="3"/>
  <c r="F10" i="3"/>
  <c r="D10" i="3"/>
  <c r="F113" i="3"/>
  <c r="F90" i="3"/>
  <c r="F67" i="3"/>
  <c r="F44" i="3"/>
  <c r="F21" i="3"/>
  <c r="D36" i="3"/>
  <c r="F105" i="3"/>
  <c r="F82" i="3"/>
  <c r="F56" i="3"/>
  <c r="F36" i="3"/>
  <c r="O16" i="3"/>
  <c r="D16" i="3"/>
  <c r="F16" i="3"/>
  <c r="M27" i="3" l="1"/>
  <c r="L27" i="3"/>
  <c r="K27" i="3"/>
  <c r="J27" i="3"/>
  <c r="I27" i="3"/>
  <c r="F27" i="3"/>
  <c r="D27" i="3"/>
  <c r="F23" i="3" l="1"/>
  <c r="L12" i="3"/>
  <c r="K12" i="3"/>
  <c r="F12" i="3"/>
  <c r="D12" i="3"/>
  <c r="M39" i="3"/>
  <c r="J39" i="3"/>
  <c r="I39" i="3"/>
  <c r="F39" i="3"/>
  <c r="D39" i="3"/>
  <c r="L71" i="3"/>
  <c r="K71" i="3"/>
  <c r="F71" i="3"/>
  <c r="D71" i="3"/>
  <c r="L49" i="3"/>
  <c r="K49" i="3"/>
  <c r="F49" i="3"/>
  <c r="L25" i="3"/>
  <c r="K25" i="3"/>
  <c r="F25" i="3"/>
  <c r="D25" i="3"/>
  <c r="L95" i="3"/>
  <c r="L72" i="3"/>
  <c r="L48" i="3"/>
  <c r="L26" i="3"/>
  <c r="L118" i="3"/>
  <c r="K118" i="3"/>
  <c r="K95" i="3"/>
  <c r="K72" i="3"/>
  <c r="K48" i="3"/>
  <c r="K26" i="3"/>
  <c r="M26" i="3"/>
  <c r="J26" i="3"/>
  <c r="I26" i="3"/>
  <c r="F26" i="3"/>
  <c r="D26" i="3"/>
  <c r="M101" i="3"/>
  <c r="L101" i="3"/>
  <c r="K101" i="3"/>
  <c r="J101" i="3"/>
  <c r="I101" i="3"/>
  <c r="M78" i="3"/>
  <c r="L78" i="3"/>
  <c r="K78" i="3"/>
  <c r="J78" i="3"/>
  <c r="I78" i="3"/>
  <c r="M55" i="3"/>
  <c r="L55" i="3"/>
  <c r="K55" i="3"/>
  <c r="J55" i="3"/>
  <c r="I55" i="3"/>
  <c r="K31" i="3"/>
  <c r="L31" i="3"/>
  <c r="M31" i="3"/>
  <c r="J31" i="3"/>
  <c r="I31" i="3"/>
  <c r="F101" i="3"/>
  <c r="D101" i="3"/>
  <c r="F78" i="3"/>
  <c r="D78" i="3"/>
  <c r="F55" i="3"/>
  <c r="D55" i="3"/>
  <c r="F31" i="3"/>
  <c r="L14" i="3"/>
  <c r="K14" i="3"/>
  <c r="M14" i="3"/>
  <c r="J14" i="3"/>
  <c r="I14" i="3"/>
  <c r="N28" i="3"/>
  <c r="M28" i="3"/>
  <c r="J28" i="3"/>
  <c r="I28" i="3"/>
  <c r="D28" i="3"/>
  <c r="F28" i="3"/>
  <c r="K15" i="3" l="1"/>
  <c r="F15" i="3"/>
  <c r="L99" i="3"/>
  <c r="L76" i="3"/>
  <c r="L53" i="3"/>
  <c r="L30" i="3"/>
  <c r="L7" i="3"/>
  <c r="L102" i="3"/>
  <c r="L80" i="3"/>
  <c r="L58" i="3"/>
  <c r="L34" i="3"/>
  <c r="J22" i="3"/>
  <c r="I22" i="3"/>
  <c r="F22" i="3"/>
  <c r="D22" i="3"/>
  <c r="O105" i="3" l="1"/>
  <c r="M105" i="3"/>
  <c r="J105" i="3"/>
  <c r="I105" i="3"/>
  <c r="O82" i="3"/>
  <c r="M82" i="3"/>
  <c r="J82" i="3"/>
  <c r="I82" i="3"/>
  <c r="O56" i="3"/>
  <c r="M56" i="3"/>
  <c r="J56" i="3"/>
  <c r="I56" i="3"/>
  <c r="M16" i="3"/>
  <c r="J16" i="3"/>
  <c r="L24" i="3" l="1"/>
  <c r="D11" i="3" l="1"/>
  <c r="D7" i="3"/>
  <c r="F14" i="3" l="1"/>
  <c r="D14" i="3"/>
  <c r="M95" i="3" l="1"/>
  <c r="J95" i="3"/>
  <c r="I95" i="3"/>
  <c r="F95" i="3"/>
  <c r="D95" i="3"/>
  <c r="M72" i="3"/>
  <c r="J72" i="3"/>
  <c r="I72" i="3"/>
  <c r="F72" i="3"/>
  <c r="D72" i="3"/>
  <c r="M48" i="3"/>
  <c r="J48" i="3"/>
  <c r="I48" i="3"/>
  <c r="F48" i="3"/>
  <c r="K106" i="3" l="1"/>
  <c r="K83" i="3"/>
  <c r="K60" i="3"/>
  <c r="K37" i="3"/>
  <c r="K99" i="3"/>
  <c r="K76" i="3"/>
  <c r="K53" i="3"/>
  <c r="K7" i="3"/>
  <c r="K30" i="3"/>
  <c r="K102" i="3"/>
  <c r="K80" i="3"/>
  <c r="K58" i="3"/>
  <c r="K34" i="3"/>
  <c r="O36" i="3"/>
  <c r="M36" i="3"/>
  <c r="J36" i="3"/>
  <c r="I36" i="3"/>
  <c r="I16" i="3"/>
  <c r="M96" i="3"/>
  <c r="L96" i="3"/>
  <c r="K96" i="3"/>
  <c r="J96" i="3"/>
  <c r="I96" i="3"/>
  <c r="M73" i="3"/>
  <c r="L73" i="3"/>
  <c r="K73" i="3"/>
  <c r="J73" i="3"/>
  <c r="I73" i="3"/>
  <c r="M50" i="3"/>
  <c r="L50" i="3"/>
  <c r="K50" i="3"/>
  <c r="J50" i="3"/>
  <c r="I50" i="3"/>
  <c r="M118" i="3" l="1"/>
  <c r="J118" i="3"/>
  <c r="I118" i="3"/>
  <c r="F118" i="3"/>
  <c r="D118" i="3"/>
  <c r="D121" i="3"/>
  <c r="M29" i="3"/>
  <c r="J29" i="3"/>
  <c r="I29" i="3"/>
  <c r="F29" i="3"/>
  <c r="D104" i="3" l="1"/>
  <c r="D99" i="3"/>
  <c r="P99" i="3"/>
  <c r="N99" i="3"/>
  <c r="P76" i="3"/>
  <c r="N76" i="3"/>
  <c r="P53" i="3"/>
  <c r="N53" i="3"/>
  <c r="P30" i="3"/>
  <c r="N30" i="3"/>
  <c r="P7" i="3"/>
  <c r="N7" i="3"/>
  <c r="D100" i="3"/>
  <c r="M8" i="3"/>
  <c r="L8" i="3"/>
  <c r="K8" i="3"/>
  <c r="J8" i="3"/>
  <c r="I8" i="3"/>
  <c r="F8" i="3"/>
  <c r="F110" i="3" l="1"/>
  <c r="D110" i="3"/>
  <c r="F87" i="3"/>
  <c r="D87" i="3"/>
  <c r="F66" i="3"/>
  <c r="D66" i="3"/>
  <c r="P110" i="3"/>
  <c r="N110" i="3"/>
  <c r="L110" i="3"/>
  <c r="K110" i="3"/>
  <c r="P87" i="3"/>
  <c r="N87" i="3"/>
  <c r="L87" i="3"/>
  <c r="K87" i="3"/>
  <c r="P66" i="3"/>
  <c r="N66" i="3"/>
  <c r="L66" i="3"/>
  <c r="K66" i="3"/>
  <c r="F41" i="3"/>
  <c r="N41" i="3"/>
  <c r="P41" i="3"/>
  <c r="L41" i="3"/>
  <c r="K41" i="3"/>
  <c r="D24" i="3"/>
  <c r="D50" i="3"/>
  <c r="D21" i="3"/>
  <c r="D113" i="3"/>
  <c r="D90" i="3"/>
  <c r="D67" i="3"/>
  <c r="D44" i="3"/>
  <c r="D62" i="3"/>
  <c r="F117" i="3"/>
  <c r="D117" i="3"/>
  <c r="F94" i="3"/>
  <c r="D94" i="3"/>
  <c r="L104" i="3"/>
  <c r="K104" i="3"/>
  <c r="J104" i="3"/>
  <c r="I104" i="3"/>
  <c r="L81" i="3"/>
  <c r="K81" i="3"/>
  <c r="J81" i="3"/>
  <c r="I81" i="3"/>
  <c r="L59" i="3"/>
  <c r="K59" i="3"/>
  <c r="J59" i="3"/>
  <c r="I59" i="3"/>
  <c r="L35" i="3"/>
  <c r="K35" i="3"/>
  <c r="J35" i="3"/>
  <c r="I35" i="3"/>
  <c r="D19" i="3"/>
  <c r="D112" i="3"/>
  <c r="D88" i="3"/>
  <c r="D64" i="3"/>
  <c r="D42" i="3"/>
  <c r="D80" i="3"/>
  <c r="D58" i="3"/>
  <c r="D34" i="3"/>
  <c r="P102" i="3"/>
  <c r="N102" i="3"/>
  <c r="P80" i="3"/>
  <c r="N80" i="3"/>
  <c r="P58" i="3"/>
  <c r="N58" i="3"/>
  <c r="P34" i="3"/>
  <c r="N34" i="3"/>
  <c r="F102" i="3"/>
  <c r="F80" i="3"/>
  <c r="F58" i="3"/>
  <c r="F34" i="3"/>
  <c r="D33" i="3"/>
  <c r="D17" i="3"/>
  <c r="R43" i="3"/>
  <c r="O43" i="3"/>
  <c r="M43" i="3"/>
  <c r="J43" i="3"/>
  <c r="I43" i="3"/>
  <c r="F43" i="3"/>
  <c r="D43" i="3"/>
  <c r="K24" i="3" l="1"/>
  <c r="D93" i="3"/>
  <c r="D96" i="3"/>
  <c r="L11" i="3" l="1"/>
  <c r="K11" i="3"/>
  <c r="J11" i="3"/>
  <c r="I11" i="3"/>
  <c r="F11" i="3"/>
  <c r="D107" i="3"/>
  <c r="D41" i="3" l="1"/>
  <c r="L69" i="3"/>
  <c r="K69" i="3"/>
  <c r="L46" i="3"/>
  <c r="K46" i="3"/>
  <c r="L23" i="3"/>
  <c r="K23" i="3"/>
  <c r="L92" i="3"/>
  <c r="K92" i="3"/>
  <c r="L115" i="3"/>
  <c r="K115" i="3"/>
  <c r="M100" i="3"/>
  <c r="L100" i="3"/>
  <c r="K100" i="3"/>
  <c r="J100" i="3"/>
  <c r="I100" i="3"/>
  <c r="F100" i="3"/>
  <c r="D76" i="3"/>
  <c r="D77" i="3"/>
  <c r="D79" i="3"/>
  <c r="D57" i="3"/>
  <c r="D114" i="3"/>
  <c r="D91" i="3"/>
  <c r="D68" i="3"/>
  <c r="D109" i="3"/>
  <c r="D86" i="3"/>
  <c r="D63" i="3"/>
  <c r="D40" i="3"/>
  <c r="D111" i="3" l="1"/>
  <c r="D89" i="3"/>
  <c r="D65" i="3"/>
  <c r="L107" i="3"/>
  <c r="K107" i="3"/>
  <c r="L84" i="3"/>
  <c r="K84" i="3"/>
  <c r="L61" i="3"/>
  <c r="K61" i="3"/>
  <c r="L38" i="3"/>
  <c r="K38" i="3"/>
  <c r="M108" i="3" l="1"/>
  <c r="M85" i="3"/>
  <c r="M62" i="3"/>
  <c r="J121" i="3"/>
  <c r="I121" i="3"/>
  <c r="J98" i="3"/>
  <c r="I98" i="3"/>
  <c r="J75" i="3"/>
  <c r="I75" i="3"/>
  <c r="J52" i="3"/>
  <c r="I52" i="3"/>
  <c r="M121" i="3"/>
  <c r="M98" i="3"/>
  <c r="M75" i="3"/>
  <c r="M52" i="3"/>
  <c r="P42" i="3"/>
  <c r="N42" i="3"/>
  <c r="L42" i="3"/>
  <c r="K42" i="3"/>
  <c r="F42" i="3"/>
  <c r="F77" i="3"/>
  <c r="F54" i="3"/>
  <c r="F32" i="3"/>
  <c r="F111" i="3"/>
  <c r="F81" i="3"/>
  <c r="D116" i="3" l="1"/>
  <c r="D70" i="3"/>
  <c r="D47" i="3"/>
  <c r="K117" i="3"/>
  <c r="K94" i="3"/>
  <c r="F38" i="3"/>
  <c r="D38" i="3"/>
  <c r="D84" i="3"/>
  <c r="F84" i="3"/>
  <c r="F107" i="3"/>
  <c r="F61" i="3"/>
  <c r="D61" i="3"/>
  <c r="P19" i="3"/>
  <c r="N19" i="3"/>
  <c r="L19" i="3"/>
  <c r="K19" i="3"/>
  <c r="F19" i="3"/>
  <c r="P112" i="3"/>
  <c r="N112" i="3"/>
  <c r="L112" i="3"/>
  <c r="K112" i="3"/>
  <c r="F112" i="3"/>
  <c r="P88" i="3"/>
  <c r="N88" i="3"/>
  <c r="L88" i="3"/>
  <c r="K88" i="3"/>
  <c r="F88" i="3"/>
  <c r="P64" i="3"/>
  <c r="N64" i="3"/>
  <c r="L64" i="3"/>
  <c r="K64" i="3"/>
  <c r="F64" i="3"/>
  <c r="D37" i="3"/>
  <c r="F86" i="3"/>
  <c r="M89" i="3"/>
  <c r="M111" i="3"/>
  <c r="M20" i="3"/>
  <c r="F108" i="3"/>
  <c r="D108" i="3"/>
  <c r="F85" i="3"/>
  <c r="D85" i="3"/>
  <c r="J108" i="3"/>
  <c r="I108" i="3"/>
  <c r="J85" i="3"/>
  <c r="I85" i="3"/>
  <c r="J62" i="3"/>
  <c r="I62" i="3"/>
  <c r="F121" i="3"/>
  <c r="F98" i="3"/>
  <c r="D98" i="3"/>
  <c r="F75" i="3"/>
  <c r="D75" i="3"/>
  <c r="F52" i="3"/>
  <c r="K116" i="3"/>
  <c r="K93" i="3"/>
  <c r="K70" i="3"/>
  <c r="K47" i="3"/>
  <c r="M119" i="3"/>
  <c r="L119" i="3"/>
  <c r="K119" i="3"/>
  <c r="M32" i="3"/>
  <c r="M40" i="3"/>
  <c r="M65" i="3"/>
  <c r="M79" i="3"/>
  <c r="L70" i="3" l="1"/>
  <c r="F70" i="3"/>
  <c r="J119" i="3"/>
  <c r="I119" i="3"/>
  <c r="F119" i="3"/>
  <c r="D119" i="3"/>
  <c r="F62" i="3"/>
  <c r="D106" i="3"/>
  <c r="F37" i="3"/>
  <c r="J68" i="3"/>
  <c r="I68" i="3"/>
  <c r="F68" i="3"/>
  <c r="L93" i="3" l="1"/>
  <c r="L116" i="3"/>
  <c r="L47" i="3"/>
  <c r="D73" i="3"/>
  <c r="F50" i="3"/>
  <c r="F96" i="3"/>
  <c r="F73" i="3"/>
  <c r="L117" i="3" l="1"/>
  <c r="L94" i="3"/>
  <c r="F35" i="3" l="1"/>
  <c r="D59" i="3"/>
  <c r="F59" i="3"/>
  <c r="D81" i="3"/>
  <c r="F104" i="3"/>
  <c r="D60" i="3" l="1"/>
  <c r="M57" i="3"/>
  <c r="L57" i="3"/>
  <c r="K57" i="3"/>
  <c r="J57" i="3"/>
  <c r="I57" i="3"/>
  <c r="F57" i="3"/>
  <c r="L79" i="3" l="1"/>
  <c r="K79" i="3"/>
  <c r="J79" i="3"/>
  <c r="I79" i="3"/>
  <c r="F79" i="3"/>
  <c r="D45" i="3"/>
  <c r="R65" i="3"/>
  <c r="O65" i="3"/>
  <c r="J65" i="3"/>
  <c r="I65" i="3"/>
  <c r="F65" i="3"/>
  <c r="M77" i="3" l="1"/>
  <c r="L77" i="3"/>
  <c r="K77" i="3"/>
  <c r="J77" i="3"/>
  <c r="I77" i="3"/>
  <c r="M54" i="3"/>
  <c r="L54" i="3"/>
  <c r="K54" i="3"/>
  <c r="J54" i="3"/>
  <c r="I54" i="3"/>
  <c r="L32" i="3"/>
  <c r="K32" i="3"/>
  <c r="J32" i="3"/>
  <c r="I32" i="3"/>
  <c r="F33" i="3"/>
  <c r="M33" i="3"/>
  <c r="L33" i="3"/>
  <c r="K33" i="3"/>
  <c r="J33" i="3"/>
  <c r="I33" i="3"/>
  <c r="F103" i="3"/>
  <c r="L103" i="3"/>
  <c r="K103" i="3"/>
  <c r="M103" i="3"/>
  <c r="J103" i="3"/>
  <c r="I103" i="3"/>
  <c r="J91" i="3"/>
  <c r="I91" i="3"/>
  <c r="F91" i="3"/>
  <c r="F116" i="3" l="1"/>
  <c r="F93" i="3"/>
  <c r="F24" i="3"/>
  <c r="F47" i="3"/>
  <c r="F60" i="3" l="1"/>
  <c r="F7" i="3"/>
  <c r="R89" i="3" l="1"/>
  <c r="O89" i="3"/>
  <c r="J89" i="3"/>
  <c r="I89" i="3"/>
  <c r="F89" i="3"/>
  <c r="J45" i="3" l="1"/>
  <c r="I45" i="3"/>
  <c r="J114" i="3"/>
  <c r="I114" i="3"/>
  <c r="F99" i="3" l="1"/>
  <c r="J67" i="3"/>
  <c r="I67" i="3"/>
  <c r="O40" i="3"/>
  <c r="J40" i="3"/>
  <c r="I40" i="3"/>
  <c r="F40" i="3"/>
  <c r="F76" i="3"/>
  <c r="J44" i="3"/>
  <c r="I44" i="3"/>
  <c r="F45" i="3"/>
  <c r="O17" i="3"/>
  <c r="M17" i="3"/>
  <c r="J17" i="3"/>
  <c r="I17" i="3"/>
  <c r="F17" i="3"/>
  <c r="F106" i="3"/>
  <c r="F53" i="3"/>
  <c r="D53" i="3"/>
  <c r="J21" i="3"/>
  <c r="I21" i="3"/>
  <c r="O109" i="3"/>
  <c r="M109" i="3"/>
  <c r="J109" i="3"/>
  <c r="I109" i="3"/>
  <c r="F109" i="3"/>
  <c r="R20" i="3"/>
  <c r="O20" i="3"/>
  <c r="J20" i="3"/>
  <c r="I20" i="3"/>
  <c r="F20" i="3"/>
  <c r="D20" i="3"/>
  <c r="F83" i="3"/>
  <c r="D83" i="3"/>
  <c r="F30" i="3"/>
  <c r="J113" i="3"/>
  <c r="I113" i="3"/>
  <c r="F114" i="3"/>
  <c r="O86" i="3"/>
  <c r="M86" i="3"/>
  <c r="J86" i="3"/>
  <c r="I86" i="3"/>
  <c r="R111" i="3"/>
  <c r="O111" i="3"/>
  <c r="J111" i="3"/>
  <c r="I111" i="3"/>
  <c r="J90" i="3"/>
  <c r="I90" i="3"/>
  <c r="O63" i="3"/>
  <c r="M63" i="3"/>
  <c r="J63" i="3"/>
  <c r="I63" i="3"/>
  <c r="F63" i="3"/>
</calcChain>
</file>

<file path=xl/sharedStrings.xml><?xml version="1.0" encoding="utf-8"?>
<sst xmlns="http://schemas.openxmlformats.org/spreadsheetml/2006/main" count="1352" uniqueCount="190">
  <si>
    <t xml:space="preserve"> </t>
    <phoneticPr fontId="23" type="noConversion"/>
  </si>
  <si>
    <t xml:space="preserve"> ETD</t>
  </si>
  <si>
    <t xml:space="preserve"> ETA</t>
  </si>
  <si>
    <t>OSAKA</t>
  </si>
  <si>
    <t xml:space="preserve"> KOBE</t>
  </si>
  <si>
    <t xml:space="preserve"> MOJI</t>
  </si>
  <si>
    <t xml:space="preserve">  ---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</si>
  <si>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</si>
  <si>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</si>
  <si>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</si>
  <si>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</si>
  <si>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</si>
  <si>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</si>
  <si>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</si>
  <si>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</si>
  <si>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</si>
  <si>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</si>
  <si>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</si>
  <si>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WH - JTS</t>
    <phoneticPr fontId="23" type="noConversion"/>
  </si>
  <si>
    <t>10:00</t>
    <phoneticPr fontId="23" type="noConversion"/>
  </si>
  <si>
    <t>14:00</t>
    <phoneticPr fontId="23" type="noConversion"/>
  </si>
  <si>
    <t>MITEX INTERNATIONAL (H.K.) LTD.</t>
    <phoneticPr fontId="23" type="noConversion"/>
  </si>
  <si>
    <t>*****************************************************</t>
    <phoneticPr fontId="23" type="noConversion"/>
  </si>
  <si>
    <t>SI &amp; VGM</t>
    <phoneticPr fontId="23" type="noConversion"/>
  </si>
  <si>
    <t>CY</t>
    <phoneticPr fontId="23" type="noConversion"/>
  </si>
  <si>
    <t xml:space="preserve"> ETA</t>
    <phoneticPr fontId="22" type="noConversion"/>
  </si>
  <si>
    <t>CUT OFF</t>
    <phoneticPr fontId="23" type="noConversion"/>
  </si>
  <si>
    <t>Closing</t>
    <phoneticPr fontId="23" type="noConversion"/>
  </si>
  <si>
    <t>NAGOYA</t>
    <phoneticPr fontId="23" type="noConversion"/>
  </si>
  <si>
    <t>SENDAI</t>
    <phoneticPr fontId="23" type="noConversion"/>
  </si>
  <si>
    <t>CHIBA</t>
    <phoneticPr fontId="23" type="noConversion"/>
  </si>
  <si>
    <t>10:00</t>
    <phoneticPr fontId="22" type="noConversion"/>
  </si>
  <si>
    <t>WH - JTH</t>
    <phoneticPr fontId="23" type="noConversion"/>
  </si>
  <si>
    <t>12:00</t>
    <phoneticPr fontId="22" type="noConversion"/>
  </si>
  <si>
    <t>WH - NS3</t>
    <phoneticPr fontId="23" type="noConversion"/>
  </si>
  <si>
    <t>TSL (JTK-2)</t>
    <phoneticPr fontId="23" type="noConversion"/>
  </si>
  <si>
    <t>WH - JSH</t>
    <phoneticPr fontId="23" type="noConversion"/>
  </si>
  <si>
    <t xml:space="preserve">WH - NS5  </t>
    <phoneticPr fontId="23" type="noConversion"/>
  </si>
  <si>
    <t>TSL - JTK3</t>
    <phoneticPr fontId="23" type="noConversion"/>
  </si>
  <si>
    <t>TKY</t>
    <phoneticPr fontId="22" type="noConversion"/>
  </si>
  <si>
    <t>HK</t>
    <phoneticPr fontId="22" type="noConversion"/>
  </si>
  <si>
    <t>09:00</t>
    <phoneticPr fontId="22" type="noConversion"/>
  </si>
  <si>
    <t>EVGN - JTH</t>
    <phoneticPr fontId="23" type="noConversion"/>
  </si>
  <si>
    <t>EVGN - NSA</t>
    <phoneticPr fontId="23" type="noConversion"/>
  </si>
  <si>
    <t>EVGN - NSC</t>
    <phoneticPr fontId="23" type="noConversion"/>
  </si>
  <si>
    <t>14:00</t>
    <phoneticPr fontId="22" type="noConversion"/>
  </si>
  <si>
    <t xml:space="preserve">IAL - NS5  </t>
    <phoneticPr fontId="23" type="noConversion"/>
  </si>
  <si>
    <t>IAL - JTS</t>
    <phoneticPr fontId="23" type="noConversion"/>
  </si>
  <si>
    <t>IAL - NS3</t>
    <phoneticPr fontId="23" type="noConversion"/>
  </si>
  <si>
    <t>WAN HAI 327</t>
    <phoneticPr fontId="22" type="noConversion"/>
  </si>
  <si>
    <t>WAN HAI 365</t>
    <phoneticPr fontId="22" type="noConversion"/>
  </si>
  <si>
    <t>WAN HAI 291</t>
    <phoneticPr fontId="22" type="noConversion"/>
  </si>
  <si>
    <t>TSL - JTK</t>
    <phoneticPr fontId="23" type="noConversion"/>
  </si>
  <si>
    <t xml:space="preserve"> </t>
    <phoneticPr fontId="22" type="noConversion"/>
  </si>
  <si>
    <t>TS PENANG</t>
    <phoneticPr fontId="22" type="noConversion"/>
  </si>
  <si>
    <t>YML - JTC</t>
    <phoneticPr fontId="22" type="noConversion"/>
  </si>
  <si>
    <t>YM IMPROVEMENT</t>
    <phoneticPr fontId="22" type="noConversion"/>
  </si>
  <si>
    <t>OOCL - KTX4</t>
    <phoneticPr fontId="23" type="noConversion"/>
  </si>
  <si>
    <t>CAPE FORTIUS</t>
    <phoneticPr fontId="22" type="noConversion"/>
  </si>
  <si>
    <t>OOCL - JCV</t>
    <phoneticPr fontId="23" type="noConversion"/>
  </si>
  <si>
    <t>CAIYUNHE</t>
    <phoneticPr fontId="22" type="noConversion"/>
  </si>
  <si>
    <t>JINYUNHE</t>
    <phoneticPr fontId="22" type="noConversion"/>
  </si>
  <si>
    <t>YM IMMENSE</t>
    <phoneticPr fontId="22" type="noConversion"/>
  </si>
  <si>
    <t>YML - JKX</t>
    <phoneticPr fontId="22" type="noConversion"/>
  </si>
  <si>
    <t>INTERASIA TRANSFORM</t>
    <phoneticPr fontId="22" type="noConversion"/>
  </si>
  <si>
    <t>FENGYUNHE</t>
    <phoneticPr fontId="22" type="noConversion"/>
  </si>
  <si>
    <t>WAN HAI 293</t>
    <phoneticPr fontId="22" type="noConversion"/>
  </si>
  <si>
    <t>WAN HAI 102</t>
    <phoneticPr fontId="22" type="noConversion"/>
  </si>
  <si>
    <t>TS CHIBA</t>
    <phoneticPr fontId="22" type="noConversion"/>
  </si>
  <si>
    <t>YM INCEPTION</t>
    <phoneticPr fontId="22" type="noConversion"/>
  </si>
  <si>
    <t>TS HAKATA</t>
    <phoneticPr fontId="22" type="noConversion"/>
  </si>
  <si>
    <t>TS GUANGZHOU</t>
    <phoneticPr fontId="22" type="noConversion"/>
  </si>
  <si>
    <t>15:00</t>
    <phoneticPr fontId="23" type="noConversion"/>
  </si>
  <si>
    <t>HORAI BRIDGE</t>
    <phoneticPr fontId="22" type="noConversion"/>
  </si>
  <si>
    <t>TS JOHOR</t>
    <phoneticPr fontId="22" type="noConversion"/>
  </si>
  <si>
    <t>WAN HAI 357</t>
    <phoneticPr fontId="22" type="noConversion"/>
  </si>
  <si>
    <t>WAN HAI 360</t>
    <phoneticPr fontId="22" type="noConversion"/>
  </si>
  <si>
    <t>WAN HAI 290</t>
    <phoneticPr fontId="22" type="noConversion"/>
  </si>
  <si>
    <t>WH - JST</t>
    <phoneticPr fontId="23" type="noConversion"/>
  </si>
  <si>
    <t>WAN HAI 276</t>
    <phoneticPr fontId="22" type="noConversion"/>
  </si>
  <si>
    <t>WAN HAI 177</t>
    <phoneticPr fontId="22" type="noConversion"/>
  </si>
  <si>
    <t>WAN HAI 171</t>
    <phoneticPr fontId="22" type="noConversion"/>
  </si>
  <si>
    <t>TSL - JHTN</t>
    <phoneticPr fontId="23" type="noConversion"/>
  </si>
  <si>
    <t>WAN HAI 278</t>
    <phoneticPr fontId="22" type="noConversion"/>
  </si>
  <si>
    <t>INTERASIA RESILIENCE</t>
    <phoneticPr fontId="22" type="noConversion"/>
  </si>
  <si>
    <t>16:00</t>
    <phoneticPr fontId="23" type="noConversion"/>
  </si>
  <si>
    <t>15:00</t>
    <phoneticPr fontId="22" type="noConversion"/>
  </si>
  <si>
    <t>IAL - JHS</t>
    <phoneticPr fontId="23" type="noConversion"/>
  </si>
  <si>
    <t>OOCL - KTX1</t>
    <phoneticPr fontId="23" type="noConversion"/>
  </si>
  <si>
    <t>MANET</t>
    <phoneticPr fontId="22" type="noConversion"/>
  </si>
  <si>
    <t>GREEN CELEBRITY</t>
    <phoneticPr fontId="22" type="noConversion"/>
  </si>
  <si>
    <t>ALS VESTA</t>
    <phoneticPr fontId="22" type="noConversion"/>
  </si>
  <si>
    <t>EVER CHANT</t>
    <phoneticPr fontId="22" type="noConversion"/>
  </si>
  <si>
    <t>ALS VENUS</t>
    <phoneticPr fontId="22" type="noConversion"/>
  </si>
  <si>
    <t>TS KOBE</t>
    <phoneticPr fontId="22" type="noConversion"/>
  </si>
  <si>
    <t>01:00</t>
    <phoneticPr fontId="22" type="noConversion"/>
  </si>
  <si>
    <t>EVER CENTER</t>
    <phoneticPr fontId="22" type="noConversion"/>
  </si>
  <si>
    <t>AS ANNE</t>
    <phoneticPr fontId="22" type="noConversion"/>
  </si>
  <si>
    <t>N051</t>
    <phoneticPr fontId="22" type="noConversion"/>
  </si>
  <si>
    <t>25018N</t>
    <phoneticPr fontId="22" type="noConversion"/>
  </si>
  <si>
    <t>25019N</t>
    <phoneticPr fontId="22" type="noConversion"/>
  </si>
  <si>
    <t>TSL (JTX)</t>
    <phoneticPr fontId="23" type="noConversion"/>
  </si>
  <si>
    <t>CNC JAWA</t>
    <phoneticPr fontId="22" type="noConversion"/>
  </si>
  <si>
    <t>TS NAGOYA</t>
    <phoneticPr fontId="22" type="noConversion"/>
  </si>
  <si>
    <t>BLANK SAILING</t>
    <phoneticPr fontId="22" type="noConversion"/>
  </si>
  <si>
    <t>TS MAWEI</t>
    <phoneticPr fontId="22" type="noConversion"/>
  </si>
  <si>
    <t>25021N</t>
    <phoneticPr fontId="22" type="noConversion"/>
  </si>
  <si>
    <t>HELGOLAND</t>
    <phoneticPr fontId="22" type="noConversion"/>
  </si>
  <si>
    <t>CAPE SYROS</t>
    <phoneticPr fontId="22" type="noConversion"/>
  </si>
  <si>
    <t>WAN HAI 322</t>
    <phoneticPr fontId="22" type="noConversion"/>
  </si>
  <si>
    <t>WAN HAI 362</t>
    <phoneticPr fontId="22" type="noConversion"/>
  </si>
  <si>
    <t>INTERASIA VISION</t>
    <phoneticPr fontId="22" type="noConversion"/>
  </si>
  <si>
    <t>25022N</t>
    <phoneticPr fontId="22" type="noConversion"/>
  </si>
  <si>
    <t>TBA</t>
    <phoneticPr fontId="22" type="noConversion"/>
  </si>
  <si>
    <t>N052</t>
    <phoneticPr fontId="22" type="noConversion"/>
  </si>
  <si>
    <t>N022</t>
    <phoneticPr fontId="22" type="noConversion"/>
  </si>
  <si>
    <t>N033</t>
    <phoneticPr fontId="22" type="noConversion"/>
  </si>
  <si>
    <t>N110</t>
    <phoneticPr fontId="22" type="noConversion"/>
  </si>
  <si>
    <t>N057</t>
    <phoneticPr fontId="22" type="noConversion"/>
  </si>
  <si>
    <t>W407</t>
    <phoneticPr fontId="22" type="noConversion"/>
  </si>
  <si>
    <t>1919N</t>
    <phoneticPr fontId="22" type="noConversion"/>
  </si>
  <si>
    <t>MORESBY CHIEF</t>
    <phoneticPr fontId="22" type="noConversion"/>
  </si>
  <si>
    <t>010N</t>
    <phoneticPr fontId="22" type="noConversion"/>
  </si>
  <si>
    <t>084N</t>
    <phoneticPr fontId="22" type="noConversion"/>
  </si>
  <si>
    <t>150N</t>
    <phoneticPr fontId="22" type="noConversion"/>
  </si>
  <si>
    <t>25015N</t>
    <phoneticPr fontId="22" type="noConversion"/>
  </si>
  <si>
    <t>25023N</t>
    <phoneticPr fontId="22" type="noConversion"/>
  </si>
  <si>
    <t>EVER WARM</t>
    <phoneticPr fontId="22" type="noConversion"/>
  </si>
  <si>
    <t>N029</t>
    <phoneticPr fontId="22" type="noConversion"/>
  </si>
  <si>
    <t>EVER CONCISE</t>
    <phoneticPr fontId="22" type="noConversion"/>
  </si>
  <si>
    <t>EVER CONNECT</t>
    <phoneticPr fontId="22" type="noConversion"/>
  </si>
  <si>
    <t>2047-103N</t>
    <phoneticPr fontId="22" type="noConversion"/>
  </si>
  <si>
    <t>CNC JAWA</t>
  </si>
  <si>
    <t>NOV., 2025 - FCL HONG KONG SAILING SCHEDULE</t>
    <phoneticPr fontId="23" type="noConversion"/>
  </si>
  <si>
    <t>N053</t>
    <phoneticPr fontId="22" type="noConversion"/>
  </si>
  <si>
    <t>N023</t>
    <phoneticPr fontId="22" type="noConversion"/>
  </si>
  <si>
    <t>N086</t>
    <phoneticPr fontId="22" type="noConversion"/>
  </si>
  <si>
    <t>N075</t>
    <phoneticPr fontId="22" type="noConversion"/>
  </si>
  <si>
    <t>N079</t>
    <phoneticPr fontId="22" type="noConversion"/>
  </si>
  <si>
    <t>N034</t>
    <phoneticPr fontId="22" type="noConversion"/>
  </si>
  <si>
    <t>WAN HAI 356</t>
    <phoneticPr fontId="22" type="noConversion"/>
  </si>
  <si>
    <t>N014</t>
    <phoneticPr fontId="22" type="noConversion"/>
  </si>
  <si>
    <t>INDEPENDENT SPIRIT</t>
    <phoneticPr fontId="22" type="noConversion"/>
  </si>
  <si>
    <t>N111</t>
    <phoneticPr fontId="22" type="noConversion"/>
  </si>
  <si>
    <t>N112</t>
    <phoneticPr fontId="22" type="noConversion"/>
  </si>
  <si>
    <t>N113</t>
    <phoneticPr fontId="22" type="noConversion"/>
  </si>
  <si>
    <t>W408</t>
    <phoneticPr fontId="22" type="noConversion"/>
  </si>
  <si>
    <t>W409</t>
    <phoneticPr fontId="22" type="noConversion"/>
  </si>
  <si>
    <t>N358</t>
    <phoneticPr fontId="22" type="noConversion"/>
  </si>
  <si>
    <t>N049</t>
    <phoneticPr fontId="22" type="noConversion"/>
  </si>
  <si>
    <t>N054</t>
    <phoneticPr fontId="22" type="noConversion"/>
  </si>
  <si>
    <t>N515</t>
    <phoneticPr fontId="22" type="noConversion"/>
  </si>
  <si>
    <t>N071</t>
    <phoneticPr fontId="22" type="noConversion"/>
  </si>
  <si>
    <t>N516</t>
    <phoneticPr fontId="22" type="noConversion"/>
  </si>
  <si>
    <t>25024N</t>
    <phoneticPr fontId="22" type="noConversion"/>
  </si>
  <si>
    <t>TS INCHEON</t>
    <phoneticPr fontId="22" type="noConversion"/>
  </si>
  <si>
    <t>25040N</t>
    <phoneticPr fontId="22" type="noConversion"/>
  </si>
  <si>
    <t>25041N</t>
    <phoneticPr fontId="22" type="noConversion"/>
  </si>
  <si>
    <t>022N</t>
    <phoneticPr fontId="22" type="noConversion"/>
  </si>
  <si>
    <t>25016N</t>
    <phoneticPr fontId="22" type="noConversion"/>
  </si>
  <si>
    <t>023N</t>
    <phoneticPr fontId="22" type="noConversion"/>
  </si>
  <si>
    <t>0QIM2N</t>
    <phoneticPr fontId="22" type="noConversion"/>
  </si>
  <si>
    <t>266N</t>
    <phoneticPr fontId="22" type="noConversion"/>
  </si>
  <si>
    <t>238N</t>
    <phoneticPr fontId="22" type="noConversion"/>
  </si>
  <si>
    <t>398N</t>
    <phoneticPr fontId="22" type="noConversion"/>
  </si>
  <si>
    <t>217N</t>
    <phoneticPr fontId="22" type="noConversion"/>
  </si>
  <si>
    <t>267N</t>
    <phoneticPr fontId="22" type="noConversion"/>
  </si>
  <si>
    <t>2048-070N</t>
    <phoneticPr fontId="22" type="noConversion"/>
  </si>
  <si>
    <t>2049-066N</t>
    <phoneticPr fontId="22" type="noConversion"/>
  </si>
  <si>
    <t>2050-061N</t>
    <phoneticPr fontId="22" type="noConversion"/>
  </si>
  <si>
    <t>2051-104N</t>
    <phoneticPr fontId="22" type="noConversion"/>
  </si>
  <si>
    <t>EVER CAST</t>
    <phoneticPr fontId="22" type="noConversion"/>
  </si>
  <si>
    <t>1712-103N</t>
    <phoneticPr fontId="22" type="noConversion"/>
  </si>
  <si>
    <t>EVER WAFT</t>
    <phoneticPr fontId="22" type="noConversion"/>
  </si>
  <si>
    <t>1713-007N</t>
    <phoneticPr fontId="22" type="noConversion"/>
  </si>
  <si>
    <t>1714-002N</t>
    <phoneticPr fontId="22" type="noConversion"/>
  </si>
  <si>
    <t>1715-104N</t>
    <phoneticPr fontId="22" type="noConversion"/>
  </si>
  <si>
    <t>1716-008N</t>
    <phoneticPr fontId="22" type="noConversion"/>
  </si>
  <si>
    <t>085N</t>
    <phoneticPr fontId="22" type="noConversion"/>
  </si>
  <si>
    <t>047N</t>
    <phoneticPr fontId="22" type="noConversion"/>
  </si>
  <si>
    <t>011N</t>
    <phoneticPr fontId="22" type="noConversion"/>
  </si>
  <si>
    <t>041N</t>
    <phoneticPr fontId="22" type="noConversion"/>
  </si>
  <si>
    <t>080N</t>
    <phoneticPr fontId="22" type="noConversion"/>
  </si>
  <si>
    <t>151N</t>
    <phoneticPr fontId="22" type="noConversion"/>
  </si>
  <si>
    <t>042N</t>
    <phoneticPr fontId="22" type="noConversion"/>
  </si>
  <si>
    <t>1921N</t>
    <phoneticPr fontId="22" type="noConversion"/>
  </si>
  <si>
    <t>1923N</t>
    <phoneticPr fontId="22" type="noConversion"/>
  </si>
  <si>
    <t>0QIMAN</t>
  </si>
  <si>
    <t>HAIAN EAST</t>
    <phoneticPr fontId="22" type="noConversion"/>
  </si>
  <si>
    <t>0QIM8N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</si>
</sst>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  <numFmt numFmtId="213" formatCode="0_);[Red]\(0\)"/>
  </numFmts>
  <fonts count="106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i/>
      <sz val="16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9"/>
      <color rgb="FF0070C0"/>
      <name val="Calibri"/>
      <family val="2"/>
    </font>
    <font>
      <b/>
      <sz val="9"/>
      <color indexed="10"/>
      <name val="Calibri"/>
      <family val="2"/>
    </font>
    <font>
      <b/>
      <sz val="18"/>
      <name val="Calibri"/>
      <family val="2"/>
    </font>
    <font>
      <i/>
      <sz val="16"/>
      <name val="Calibri"/>
      <family val="2"/>
    </font>
    <font>
      <b/>
      <vertAlign val="subscript"/>
      <sz val="16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4" fillId="0" borderId="0"/>
    <xf numFmtId="208" fontId="104" fillId="0" borderId="0"/>
    <xf numFmtId="208" fontId="104" fillId="0" borderId="0"/>
    <xf numFmtId="208" fontId="104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66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1" fillId="0" borderId="0" xfId="0" applyFont="1" applyAlignment="1">
      <alignment horizontal="center"/>
    </xf>
    <xf numFmtId="178" fontId="71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3" fillId="0" borderId="0" xfId="0" applyFont="1" applyAlignment="1">
      <alignment horizontal="left" vertical="center"/>
    </xf>
    <xf numFmtId="178" fontId="71" fillId="0" borderId="0" xfId="0" applyFont="1" applyAlignment="1">
      <alignment horizontal="left"/>
    </xf>
    <xf numFmtId="178" fontId="98" fillId="0" borderId="0" xfId="0" applyFont="1" applyAlignment="1">
      <alignment horizontal="center"/>
    </xf>
    <xf numFmtId="178" fontId="71" fillId="0" borderId="0" xfId="0" applyFont="1"/>
    <xf numFmtId="178" fontId="67" fillId="0" borderId="0" xfId="0" applyFont="1" applyAlignment="1">
      <alignment horizontal="left" vertical="center"/>
    </xf>
    <xf numFmtId="213" fontId="67" fillId="0" borderId="0" xfId="0" quotePrefix="1" applyNumberFormat="1" applyFont="1" applyAlignment="1">
      <alignment horizontal="left" vertical="center"/>
    </xf>
    <xf numFmtId="178" fontId="96" fillId="2" borderId="0" xfId="0" quotePrefix="1" applyFont="1" applyFill="1" applyAlignment="1">
      <alignment horizontal="center"/>
    </xf>
    <xf numFmtId="178" fontId="102" fillId="2" borderId="0" xfId="0" applyFont="1" applyFill="1" applyAlignment="1">
      <alignment horizontal="center"/>
    </xf>
    <xf numFmtId="178" fontId="70" fillId="2" borderId="0" xfId="0" quotePrefix="1" applyFont="1" applyFill="1" applyAlignment="1">
      <alignment horizontal="center"/>
    </xf>
    <xf numFmtId="178" fontId="70" fillId="0" borderId="0" xfId="0" quotePrefix="1" applyFont="1" applyAlignment="1">
      <alignment horizontal="center"/>
    </xf>
    <xf numFmtId="178" fontId="94" fillId="2" borderId="0" xfId="0" applyFont="1" applyFill="1" applyAlignment="1">
      <alignment horizontal="center"/>
    </xf>
    <xf numFmtId="178" fontId="70" fillId="2" borderId="0" xfId="0" applyFont="1" applyFill="1" applyAlignment="1">
      <alignment horizontal="center"/>
    </xf>
    <xf numFmtId="178" fontId="67" fillId="2" borderId="0" xfId="0" applyFont="1" applyFill="1" applyAlignment="1">
      <alignment horizontal="center"/>
    </xf>
    <xf numFmtId="178" fontId="95" fillId="2" borderId="0" xfId="0" applyFont="1" applyFill="1" applyAlignment="1">
      <alignment horizontal="left"/>
    </xf>
    <xf numFmtId="178" fontId="70" fillId="2" borderId="0" xfId="0" applyFont="1" applyFill="1" applyAlignment="1">
      <alignment horizontal="left"/>
    </xf>
    <xf numFmtId="178" fontId="67" fillId="2" borderId="0" xfId="0" applyFont="1" applyFill="1"/>
    <xf numFmtId="213" fontId="63" fillId="0" borderId="0" xfId="0" applyNumberFormat="1" applyFont="1" applyAlignment="1">
      <alignment horizontal="left" vertical="center"/>
    </xf>
    <xf numFmtId="178" fontId="71" fillId="2" borderId="0" xfId="0" applyFont="1" applyFill="1" applyAlignment="1">
      <alignment horizontal="center"/>
    </xf>
    <xf numFmtId="178" fontId="65" fillId="2" borderId="0" xfId="0" applyFont="1" applyFill="1"/>
    <xf numFmtId="213" fontId="71" fillId="0" borderId="0" xfId="0" applyNumberFormat="1" applyFont="1" applyAlignment="1">
      <alignment horizontal="left" vertical="center"/>
    </xf>
    <xf numFmtId="178" fontId="98" fillId="2" borderId="0" xfId="0" applyFont="1" applyFill="1" applyAlignment="1">
      <alignment horizontal="center"/>
    </xf>
    <xf numFmtId="179" fontId="98" fillId="2" borderId="0" xfId="0" quotePrefix="1" applyNumberFormat="1" applyFont="1" applyFill="1" applyAlignment="1">
      <alignment horizontal="center"/>
    </xf>
    <xf numFmtId="178" fontId="73" fillId="2" borderId="0" xfId="0" applyFont="1" applyFill="1" applyAlignment="1">
      <alignment horizontal="center"/>
    </xf>
    <xf numFmtId="178" fontId="63" fillId="2" borderId="0" xfId="0" applyFont="1" applyFill="1" applyAlignment="1">
      <alignment horizontal="center"/>
    </xf>
    <xf numFmtId="178" fontId="66" fillId="2" borderId="0" xfId="0" applyFont="1" applyFill="1"/>
    <xf numFmtId="178" fontId="98" fillId="2" borderId="0" xfId="0" quotePrefix="1" applyFont="1" applyFill="1" applyAlignment="1">
      <alignment horizontal="center"/>
    </xf>
    <xf numFmtId="178" fontId="63" fillId="2" borderId="0" xfId="0" applyFont="1" applyFill="1" applyAlignment="1">
      <alignment vertical="center"/>
    </xf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213" fontId="66" fillId="0" borderId="0" xfId="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62" fillId="2" borderId="0" xfId="0" applyFont="1" applyFill="1"/>
    <xf numFmtId="178" fontId="63" fillId="2" borderId="0" xfId="0" applyFont="1" applyFill="1"/>
    <xf numFmtId="178" fontId="68" fillId="2" borderId="0" xfId="0" applyFont="1" applyFill="1"/>
    <xf numFmtId="0" fontId="63" fillId="2" borderId="0" xfId="465" applyFont="1" applyFill="1" applyAlignment="1">
      <alignment horizontal="left"/>
    </xf>
    <xf numFmtId="178" fontId="63" fillId="2" borderId="0" xfId="0" quotePrefix="1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1" fillId="0" borderId="0" xfId="0" applyFont="1" applyAlignment="1">
      <alignment horizontal="right"/>
    </xf>
    <xf numFmtId="15" fontId="70" fillId="2" borderId="0" xfId="0" applyNumberFormat="1" applyFont="1" applyFill="1" applyAlignment="1">
      <alignment horizontal="left"/>
    </xf>
    <xf numFmtId="178" fontId="99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3" fillId="2" borderId="0" xfId="0" applyFont="1" applyFill="1" applyAlignment="1">
      <alignment horizontal="center"/>
    </xf>
    <xf numFmtId="179" fontId="103" fillId="2" borderId="0" xfId="0" quotePrefix="1" applyNumberFormat="1" applyFont="1" applyFill="1" applyAlignment="1">
      <alignment horizontal="center"/>
    </xf>
    <xf numFmtId="178" fontId="101" fillId="0" borderId="0" xfId="0" applyFont="1" applyAlignment="1">
      <alignment horizontal="left"/>
    </xf>
    <xf numFmtId="178" fontId="103" fillId="2" borderId="0" xfId="0" applyFont="1" applyFill="1" applyAlignment="1">
      <alignment horizontal="center"/>
    </xf>
    <xf numFmtId="178" fontId="100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7" transitionEvaluation="1">
    <pageSetUpPr fitToPage="1"/>
  </sheetPr>
  <dimension ref="A1:T140"/>
  <sheetViews>
    <sheetView showGridLines="0" tabSelected="1" zoomScale="130" zoomScaleNormal="130" zoomScaleSheetLayoutView="100" workbookViewId="0">
      <pane ySplit="6" topLeftCell="A7" activePane="bottomLeft" state="frozen"/>
      <selection pane="bottomLeft" activeCell="B83" sqref="B83"/>
    </sheetView>
  </sheetViews>
  <sheetFormatPr defaultColWidth="9.77734375" defaultRowHeight="12.75"/>
  <cols>
    <col min="1" max="1" width="10.6640625" style="1" customWidth="1"/>
    <col min="2" max="2" width="16.77734375" style="10" customWidth="1"/>
    <col min="3" max="3" width="7.88671875" style="41" customWidth="1"/>
    <col min="4" max="4" width="6.109375" style="42" customWidth="1"/>
    <col min="5" max="5" width="5.21875" style="42" customWidth="1"/>
    <col min="6" max="6" width="6.21875" style="35" customWidth="1"/>
    <col min="7" max="7" width="4.44140625" style="35" customWidth="1"/>
    <col min="8" max="8" width="8.33203125" style="2" customWidth="1"/>
    <col min="9" max="15" width="5.5546875" style="35" customWidth="1"/>
    <col min="16" max="17" width="5.5546875" style="44" customWidth="1"/>
    <col min="18" max="18" width="5.5546875" style="45" customWidth="1"/>
    <col min="19" max="16384" width="9.77734375" style="43"/>
  </cols>
  <sheetData>
    <row r="1" spans="1:19" s="3" customFormat="1" ht="21.75" customHeight="1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9" s="3" customFormat="1" ht="21.75" customHeight="1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9" s="3" customFormat="1" ht="20.25" customHeight="1">
      <c r="A3" s="64" t="s">
        <v>133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9" s="27" customFormat="1" ht="16.5" customHeight="1">
      <c r="A4" s="61"/>
      <c r="B4" s="16"/>
      <c r="C4" s="17"/>
      <c r="D4" s="18"/>
      <c r="E4" s="18"/>
      <c r="F4" s="19"/>
      <c r="G4" s="20"/>
      <c r="H4" s="21"/>
      <c r="I4" s="22"/>
      <c r="J4" s="22"/>
      <c r="K4" s="23"/>
      <c r="L4" s="23"/>
      <c r="M4" s="24"/>
      <c r="N4" s="25" t="s">
        <v>17</v>
      </c>
      <c r="O4" s="65">
        <v>45947</v>
      </c>
      <c r="P4" s="65"/>
      <c r="Q4" s="26"/>
      <c r="R4" s="54"/>
    </row>
    <row r="5" spans="1:19" s="30" customFormat="1" ht="16.5" customHeight="1">
      <c r="A5" s="13" t="s">
        <v>0</v>
      </c>
      <c r="B5" s="4" t="s">
        <v>0</v>
      </c>
      <c r="C5" s="28" t="s">
        <v>0</v>
      </c>
      <c r="D5" s="62" t="s">
        <v>23</v>
      </c>
      <c r="E5" s="62"/>
      <c r="F5" s="29" t="s">
        <v>24</v>
      </c>
      <c r="G5" s="29"/>
      <c r="H5" s="49" t="s">
        <v>1</v>
      </c>
      <c r="I5" s="29" t="s">
        <v>2</v>
      </c>
      <c r="J5" s="29" t="s">
        <v>2</v>
      </c>
      <c r="K5" s="29" t="s">
        <v>2</v>
      </c>
      <c r="L5" s="29" t="s">
        <v>2</v>
      </c>
      <c r="M5" s="29" t="s">
        <v>2</v>
      </c>
      <c r="N5" s="29" t="s">
        <v>25</v>
      </c>
      <c r="O5" s="29" t="s">
        <v>25</v>
      </c>
      <c r="P5" s="29" t="s">
        <v>8</v>
      </c>
      <c r="Q5" s="29" t="s">
        <v>8</v>
      </c>
      <c r="R5" s="29" t="s">
        <v>8</v>
      </c>
    </row>
    <row r="6" spans="1:19" s="30" customFormat="1" ht="18" customHeight="1">
      <c r="A6" s="13" t="s">
        <v>16</v>
      </c>
      <c r="B6" s="9" t="s">
        <v>9</v>
      </c>
      <c r="C6" s="31" t="s">
        <v>10</v>
      </c>
      <c r="D6" s="62" t="s">
        <v>26</v>
      </c>
      <c r="E6" s="62"/>
      <c r="F6" s="29" t="s">
        <v>27</v>
      </c>
      <c r="G6" s="29"/>
      <c r="H6" s="49" t="s">
        <v>40</v>
      </c>
      <c r="I6" s="29" t="s">
        <v>39</v>
      </c>
      <c r="J6" s="29" t="s">
        <v>11</v>
      </c>
      <c r="K6" s="29" t="s">
        <v>3</v>
      </c>
      <c r="L6" s="29" t="s">
        <v>4</v>
      </c>
      <c r="M6" s="29" t="s">
        <v>28</v>
      </c>
      <c r="N6" s="29" t="s">
        <v>5</v>
      </c>
      <c r="O6" s="29" t="s">
        <v>12</v>
      </c>
      <c r="P6" s="29" t="s">
        <v>13</v>
      </c>
      <c r="Q6" s="29" t="s">
        <v>29</v>
      </c>
      <c r="R6" s="29" t="s">
        <v>30</v>
      </c>
    </row>
    <row r="7" spans="1:19" s="36" customFormat="1" ht="15.95" customHeight="1">
      <c r="A7" s="51" t="s">
        <v>42</v>
      </c>
      <c r="B7" s="4" t="s">
        <v>90</v>
      </c>
      <c r="C7" s="4" t="s">
        <v>117</v>
      </c>
      <c r="D7" s="32">
        <f>H7-3</f>
        <v>45958</v>
      </c>
      <c r="E7" s="37" t="s">
        <v>41</v>
      </c>
      <c r="F7" s="35">
        <f>H7-2</f>
        <v>45959</v>
      </c>
      <c r="G7" s="6" t="s">
        <v>14</v>
      </c>
      <c r="H7" s="48">
        <v>45961</v>
      </c>
      <c r="I7" s="35" t="s">
        <v>7</v>
      </c>
      <c r="J7" s="35" t="s">
        <v>7</v>
      </c>
      <c r="K7" s="34">
        <f>H7+6</f>
        <v>45967</v>
      </c>
      <c r="L7" s="35">
        <f>H7+6</f>
        <v>45967</v>
      </c>
      <c r="M7" s="35" t="s">
        <v>7</v>
      </c>
      <c r="N7" s="35">
        <f>H7+8</f>
        <v>45969</v>
      </c>
      <c r="O7" s="35" t="s">
        <v>7</v>
      </c>
      <c r="P7" s="35">
        <f>H7+8</f>
        <v>45969</v>
      </c>
      <c r="Q7" s="35" t="s">
        <v>7</v>
      </c>
      <c r="R7" s="35" t="s">
        <v>7</v>
      </c>
    </row>
    <row r="8" spans="1:19" s="36" customFormat="1" ht="15.95" customHeight="1">
      <c r="A8" s="51" t="s">
        <v>48</v>
      </c>
      <c r="B8" s="11" t="s">
        <v>50</v>
      </c>
      <c r="C8" s="4" t="s">
        <v>116</v>
      </c>
      <c r="D8" s="32">
        <f>H8-3</f>
        <v>45958</v>
      </c>
      <c r="E8" s="60" t="s">
        <v>31</v>
      </c>
      <c r="F8" s="35">
        <f>H8-1</f>
        <v>45960</v>
      </c>
      <c r="G8" s="6" t="s">
        <v>33</v>
      </c>
      <c r="H8" s="48">
        <v>45961</v>
      </c>
      <c r="I8" s="35">
        <f>H8+4</f>
        <v>45965</v>
      </c>
      <c r="J8" s="35">
        <f>H8+5</f>
        <v>45966</v>
      </c>
      <c r="K8" s="35">
        <f>H8+8</f>
        <v>45969</v>
      </c>
      <c r="L8" s="35">
        <f>H8+9</f>
        <v>45970</v>
      </c>
      <c r="M8" s="6">
        <f>H8+7</f>
        <v>45968</v>
      </c>
      <c r="N8" s="35" t="s">
        <v>7</v>
      </c>
      <c r="O8" s="35" t="s">
        <v>7</v>
      </c>
      <c r="P8" s="35" t="s">
        <v>7</v>
      </c>
      <c r="Q8" s="35" t="s">
        <v>7</v>
      </c>
      <c r="R8" s="35" t="s">
        <v>7</v>
      </c>
    </row>
    <row r="9" spans="1:19" s="39" customFormat="1" ht="15.95" customHeight="1">
      <c r="A9" s="51" t="s">
        <v>32</v>
      </c>
      <c r="B9" s="4" t="s">
        <v>90</v>
      </c>
      <c r="C9" s="4" t="s">
        <v>117</v>
      </c>
      <c r="D9" s="59">
        <f>H9-3</f>
        <v>45958</v>
      </c>
      <c r="E9" s="37" t="s">
        <v>31</v>
      </c>
      <c r="F9" s="35">
        <f>H9-2</f>
        <v>45959</v>
      </c>
      <c r="G9" s="6" t="s">
        <v>14</v>
      </c>
      <c r="H9" s="48">
        <v>45961</v>
      </c>
      <c r="I9" s="35" t="s">
        <v>7</v>
      </c>
      <c r="J9" s="35" t="s">
        <v>7</v>
      </c>
      <c r="K9" s="34">
        <f>H9+5</f>
        <v>45966</v>
      </c>
      <c r="L9" s="35">
        <f>H9+6</f>
        <v>45967</v>
      </c>
      <c r="M9" s="35" t="s">
        <v>7</v>
      </c>
      <c r="N9" s="35">
        <f>H9+8</f>
        <v>45969</v>
      </c>
      <c r="O9" s="35" t="s">
        <v>7</v>
      </c>
      <c r="P9" s="35">
        <f>H9+8</f>
        <v>45969</v>
      </c>
      <c r="Q9" s="35" t="s">
        <v>7</v>
      </c>
      <c r="R9" s="35" t="s">
        <v>7</v>
      </c>
      <c r="S9" s="36"/>
    </row>
    <row r="10" spans="1:19" s="36" customFormat="1" ht="15.95" customHeight="1">
      <c r="A10" s="51" t="s">
        <v>34</v>
      </c>
      <c r="B10" s="11" t="s">
        <v>50</v>
      </c>
      <c r="C10" s="4" t="s">
        <v>116</v>
      </c>
      <c r="D10" s="59">
        <f>H10-3</f>
        <v>45958</v>
      </c>
      <c r="E10" s="60" t="s">
        <v>31</v>
      </c>
      <c r="F10" s="35">
        <f>H10-1</f>
        <v>45960</v>
      </c>
      <c r="G10" s="6" t="s">
        <v>14</v>
      </c>
      <c r="H10" s="48">
        <v>45961</v>
      </c>
      <c r="I10" s="35">
        <f>H10+4</f>
        <v>45965</v>
      </c>
      <c r="J10" s="35">
        <f>H10+5</f>
        <v>45966</v>
      </c>
      <c r="K10" s="35">
        <f>H10+8</f>
        <v>45969</v>
      </c>
      <c r="L10" s="35">
        <f>H10+9</f>
        <v>45970</v>
      </c>
      <c r="M10" s="6">
        <f>H10+7</f>
        <v>45968</v>
      </c>
      <c r="N10" s="35" t="s">
        <v>7</v>
      </c>
      <c r="O10" s="35" t="s">
        <v>7</v>
      </c>
      <c r="P10" s="35" t="s">
        <v>7</v>
      </c>
      <c r="Q10" s="35" t="s">
        <v>7</v>
      </c>
      <c r="R10" s="35" t="s">
        <v>7</v>
      </c>
    </row>
    <row r="11" spans="1:19" s="36" customFormat="1" ht="15.95" customHeight="1">
      <c r="A11" s="51" t="s">
        <v>57</v>
      </c>
      <c r="B11" s="4" t="s">
        <v>58</v>
      </c>
      <c r="C11" s="4" t="s">
        <v>124</v>
      </c>
      <c r="D11" s="32">
        <f>H11-4</f>
        <v>45958</v>
      </c>
      <c r="E11" s="33" t="s">
        <v>45</v>
      </c>
      <c r="F11" s="35">
        <f>H11-2</f>
        <v>45960</v>
      </c>
      <c r="G11" s="6" t="s">
        <v>14</v>
      </c>
      <c r="H11" s="48">
        <v>45962</v>
      </c>
      <c r="I11" s="35">
        <f>H11+6</f>
        <v>45968</v>
      </c>
      <c r="J11" s="35">
        <f>H11+7</f>
        <v>45969</v>
      </c>
      <c r="K11" s="35">
        <f>H11+4</f>
        <v>45966</v>
      </c>
      <c r="L11" s="35">
        <f>H11+5</f>
        <v>45967</v>
      </c>
      <c r="M11" s="35" t="s">
        <v>7</v>
      </c>
      <c r="N11" s="35" t="s">
        <v>7</v>
      </c>
      <c r="O11" s="35" t="s">
        <v>7</v>
      </c>
      <c r="P11" s="35" t="s">
        <v>7</v>
      </c>
      <c r="Q11" s="35" t="s">
        <v>7</v>
      </c>
      <c r="R11" s="35" t="s">
        <v>7</v>
      </c>
    </row>
    <row r="12" spans="1:19" ht="15.95" customHeight="1">
      <c r="A12" s="51" t="s">
        <v>82</v>
      </c>
      <c r="B12" s="4" t="s">
        <v>94</v>
      </c>
      <c r="C12" s="4" t="s">
        <v>112</v>
      </c>
      <c r="D12" s="32">
        <f>H12-2</f>
        <v>45960</v>
      </c>
      <c r="E12" s="33" t="s">
        <v>19</v>
      </c>
      <c r="F12" s="35">
        <f t="shared" ref="F12:F17" si="0">H12-1</f>
        <v>45961</v>
      </c>
      <c r="G12" s="6" t="s">
        <v>95</v>
      </c>
      <c r="H12" s="48">
        <v>45962</v>
      </c>
      <c r="I12" s="35" t="s">
        <v>7</v>
      </c>
      <c r="J12" s="35" t="s">
        <v>7</v>
      </c>
      <c r="K12" s="35">
        <f>H12+5</f>
        <v>45967</v>
      </c>
      <c r="L12" s="35">
        <f>H12+6</f>
        <v>45968</v>
      </c>
      <c r="M12" s="35" t="s">
        <v>7</v>
      </c>
      <c r="N12" s="35" t="s">
        <v>7</v>
      </c>
      <c r="O12" s="35" t="s">
        <v>7</v>
      </c>
      <c r="P12" s="35" t="s">
        <v>7</v>
      </c>
      <c r="Q12" s="35" t="s">
        <v>7</v>
      </c>
      <c r="R12" s="35" t="s">
        <v>7</v>
      </c>
      <c r="S12" s="36"/>
    </row>
    <row r="13" spans="1:19" s="36" customFormat="1" ht="15.95" customHeight="1">
      <c r="A13" s="51" t="s">
        <v>35</v>
      </c>
      <c r="B13" s="4" t="s">
        <v>54</v>
      </c>
      <c r="C13" s="4" t="s">
        <v>99</v>
      </c>
      <c r="D13" s="32">
        <f>H13-1</f>
        <v>45961</v>
      </c>
      <c r="E13" s="33" t="s">
        <v>19</v>
      </c>
      <c r="F13" s="35">
        <f t="shared" si="0"/>
        <v>45961</v>
      </c>
      <c r="G13" s="6" t="s">
        <v>15</v>
      </c>
      <c r="H13" s="48">
        <v>45962</v>
      </c>
      <c r="I13" s="35">
        <f>H13+5</f>
        <v>45967</v>
      </c>
      <c r="J13" s="35">
        <f>H13+6</f>
        <v>45968</v>
      </c>
      <c r="K13" s="35" t="s">
        <v>7</v>
      </c>
      <c r="L13" s="35" t="s">
        <v>7</v>
      </c>
      <c r="M13" s="35">
        <f>H13+7</f>
        <v>45969</v>
      </c>
      <c r="N13" s="35" t="s">
        <v>7</v>
      </c>
      <c r="O13" s="35" t="s">
        <v>7</v>
      </c>
      <c r="P13" s="35" t="s">
        <v>7</v>
      </c>
      <c r="Q13" s="35" t="s">
        <v>7</v>
      </c>
      <c r="R13" s="35" t="s">
        <v>7</v>
      </c>
    </row>
    <row r="14" spans="1:19" s="36" customFormat="1" ht="15.95" customHeight="1">
      <c r="A14" s="51" t="s">
        <v>88</v>
      </c>
      <c r="B14" s="4" t="s">
        <v>108</v>
      </c>
      <c r="C14" s="4" t="s">
        <v>123</v>
      </c>
      <c r="D14" s="32">
        <f>H14-3</f>
        <v>45960</v>
      </c>
      <c r="E14" s="33" t="s">
        <v>20</v>
      </c>
      <c r="F14" s="35">
        <f t="shared" si="0"/>
        <v>45962</v>
      </c>
      <c r="G14" s="6" t="s">
        <v>33</v>
      </c>
      <c r="H14" s="48">
        <v>45963</v>
      </c>
      <c r="I14" s="35">
        <f>H14+8</f>
        <v>45971</v>
      </c>
      <c r="J14" s="35">
        <f>H14+9</f>
        <v>45972</v>
      </c>
      <c r="K14" s="35">
        <f>H14+11</f>
        <v>45974</v>
      </c>
      <c r="L14" s="35">
        <f>H14+11</f>
        <v>45974</v>
      </c>
      <c r="M14" s="35">
        <f>H14+10</f>
        <v>45973</v>
      </c>
      <c r="N14" s="35" t="s">
        <v>7</v>
      </c>
      <c r="O14" s="35" t="s">
        <v>7</v>
      </c>
      <c r="P14" s="35" t="s">
        <v>7</v>
      </c>
      <c r="Q14" s="35" t="s">
        <v>7</v>
      </c>
      <c r="R14" s="35" t="s">
        <v>7</v>
      </c>
    </row>
    <row r="15" spans="1:19" s="36" customFormat="1" ht="15.95" customHeight="1">
      <c r="A15" s="51" t="s">
        <v>36</v>
      </c>
      <c r="B15" s="4" t="s">
        <v>67</v>
      </c>
      <c r="C15" s="4" t="s">
        <v>119</v>
      </c>
      <c r="D15" s="14">
        <f>H15-3</f>
        <v>45961</v>
      </c>
      <c r="E15" s="33" t="s">
        <v>19</v>
      </c>
      <c r="F15" s="35">
        <f t="shared" si="0"/>
        <v>45963</v>
      </c>
      <c r="G15" s="6" t="s">
        <v>33</v>
      </c>
      <c r="H15" s="48">
        <v>45964</v>
      </c>
      <c r="I15" s="35" t="s">
        <v>7</v>
      </c>
      <c r="J15" s="35" t="s">
        <v>7</v>
      </c>
      <c r="K15" s="35">
        <f>H15+5</f>
        <v>45969</v>
      </c>
      <c r="L15" s="2" t="s">
        <v>6</v>
      </c>
      <c r="M15" s="35" t="s">
        <v>7</v>
      </c>
      <c r="N15" s="35" t="s">
        <v>7</v>
      </c>
      <c r="O15" s="35" t="s">
        <v>7</v>
      </c>
      <c r="P15" s="35" t="s">
        <v>7</v>
      </c>
      <c r="Q15" s="35" t="s">
        <v>7</v>
      </c>
      <c r="R15" s="35" t="s">
        <v>7</v>
      </c>
    </row>
    <row r="16" spans="1:19" s="36" customFormat="1" ht="15.95" customHeight="1">
      <c r="A16" s="51" t="s">
        <v>44</v>
      </c>
      <c r="B16" s="4" t="s">
        <v>171</v>
      </c>
      <c r="C16" s="4" t="s">
        <v>172</v>
      </c>
      <c r="D16" s="32">
        <f>H16-3</f>
        <v>45961</v>
      </c>
      <c r="E16" s="37" t="s">
        <v>45</v>
      </c>
      <c r="F16" s="35">
        <f t="shared" si="0"/>
        <v>45963</v>
      </c>
      <c r="G16" s="6" t="s">
        <v>14</v>
      </c>
      <c r="H16" s="48">
        <v>45964</v>
      </c>
      <c r="I16" s="34">
        <f>H16+5</f>
        <v>45969</v>
      </c>
      <c r="J16" s="34">
        <f>H16+5</f>
        <v>45969</v>
      </c>
      <c r="K16" s="35" t="s">
        <v>7</v>
      </c>
      <c r="L16" s="35" t="s">
        <v>7</v>
      </c>
      <c r="M16" s="34">
        <f>H16+7</f>
        <v>45971</v>
      </c>
      <c r="N16" s="35" t="s">
        <v>7</v>
      </c>
      <c r="O16" s="34">
        <f>H16+7</f>
        <v>45971</v>
      </c>
      <c r="P16" s="35" t="s">
        <v>7</v>
      </c>
      <c r="Q16" s="35" t="s">
        <v>7</v>
      </c>
      <c r="R16" s="35" t="s">
        <v>7</v>
      </c>
      <c r="S16" s="39"/>
    </row>
    <row r="17" spans="1:19" s="36" customFormat="1" ht="15.95" customHeight="1">
      <c r="A17" s="51" t="s">
        <v>47</v>
      </c>
      <c r="B17" s="4" t="s">
        <v>76</v>
      </c>
      <c r="C17" s="4" t="s">
        <v>115</v>
      </c>
      <c r="D17" s="32">
        <f>H17-5</f>
        <v>45960</v>
      </c>
      <c r="E17" s="33" t="s">
        <v>85</v>
      </c>
      <c r="F17" s="6">
        <f t="shared" si="0"/>
        <v>45964</v>
      </c>
      <c r="G17" s="7" t="s">
        <v>33</v>
      </c>
      <c r="H17" s="48">
        <v>45965</v>
      </c>
      <c r="I17" s="2">
        <f>H17+6</f>
        <v>45971</v>
      </c>
      <c r="J17" s="2">
        <f>H17+7</f>
        <v>45972</v>
      </c>
      <c r="K17" s="35" t="s">
        <v>7</v>
      </c>
      <c r="L17" s="35" t="s">
        <v>7</v>
      </c>
      <c r="M17" s="2">
        <f>H17+10</f>
        <v>45975</v>
      </c>
      <c r="N17" s="35" t="s">
        <v>7</v>
      </c>
      <c r="O17" s="2">
        <f>H17+9</f>
        <v>45974</v>
      </c>
      <c r="P17" s="35" t="s">
        <v>7</v>
      </c>
      <c r="Q17" s="35" t="s">
        <v>7</v>
      </c>
      <c r="R17" s="35" t="s">
        <v>7</v>
      </c>
    </row>
    <row r="18" spans="1:19" s="36" customFormat="1" ht="15.95" customHeight="1">
      <c r="A18" s="51" t="s">
        <v>43</v>
      </c>
      <c r="B18" s="5" t="s">
        <v>92</v>
      </c>
      <c r="C18" s="4" t="s">
        <v>131</v>
      </c>
      <c r="D18" s="32">
        <f>H18-4</f>
        <v>45961</v>
      </c>
      <c r="E18" s="37" t="s">
        <v>31</v>
      </c>
      <c r="F18" s="35">
        <f>H18-2</f>
        <v>45963</v>
      </c>
      <c r="G18" s="6" t="s">
        <v>14</v>
      </c>
      <c r="H18" s="48">
        <v>45965</v>
      </c>
      <c r="I18" s="35" t="s">
        <v>7</v>
      </c>
      <c r="J18" s="35" t="s">
        <v>7</v>
      </c>
      <c r="K18" s="34">
        <f>H18+4</f>
        <v>45969</v>
      </c>
      <c r="L18" s="35">
        <f>H18+4</f>
        <v>45969</v>
      </c>
      <c r="M18" s="35" t="s">
        <v>7</v>
      </c>
      <c r="N18" s="35">
        <f>H18+6</f>
        <v>45971</v>
      </c>
      <c r="O18" s="35" t="s">
        <v>7</v>
      </c>
      <c r="P18" s="35">
        <f>H18+7</f>
        <v>45972</v>
      </c>
      <c r="Q18" s="35" t="s">
        <v>7</v>
      </c>
      <c r="R18" s="35" t="s">
        <v>7</v>
      </c>
    </row>
    <row r="19" spans="1:19" s="36" customFormat="1" ht="15.95" customHeight="1">
      <c r="A19" s="51" t="s">
        <v>78</v>
      </c>
      <c r="B19" s="4" t="s">
        <v>79</v>
      </c>
      <c r="C19" s="4" t="s">
        <v>134</v>
      </c>
      <c r="D19" s="32">
        <f>H19-4</f>
        <v>45961</v>
      </c>
      <c r="E19" s="37" t="s">
        <v>86</v>
      </c>
      <c r="F19" s="35">
        <f>H19-1</f>
        <v>45964</v>
      </c>
      <c r="G19" s="6" t="s">
        <v>14</v>
      </c>
      <c r="H19" s="48">
        <v>45965</v>
      </c>
      <c r="I19" s="35" t="s">
        <v>7</v>
      </c>
      <c r="J19" s="35" t="s">
        <v>7</v>
      </c>
      <c r="K19" s="34">
        <f>H19+6</f>
        <v>45971</v>
      </c>
      <c r="L19" s="35">
        <f>H19+6</f>
        <v>45971</v>
      </c>
      <c r="M19" s="35" t="s">
        <v>7</v>
      </c>
      <c r="N19" s="35">
        <f>H19+8</f>
        <v>45973</v>
      </c>
      <c r="O19" s="35" t="s">
        <v>7</v>
      </c>
      <c r="P19" s="35">
        <f>H19+9</f>
        <v>45974</v>
      </c>
      <c r="Q19" s="35" t="s">
        <v>7</v>
      </c>
      <c r="R19" s="35" t="s">
        <v>7</v>
      </c>
    </row>
    <row r="20" spans="1:19" s="36" customFormat="1" ht="15.95" customHeight="1">
      <c r="A20" s="51" t="s">
        <v>18</v>
      </c>
      <c r="B20" s="4" t="s">
        <v>76</v>
      </c>
      <c r="C20" s="4" t="s">
        <v>115</v>
      </c>
      <c r="D20" s="32">
        <f>H20-4</f>
        <v>45961</v>
      </c>
      <c r="E20" s="33" t="s">
        <v>19</v>
      </c>
      <c r="F20" s="6">
        <f>H20-2</f>
        <v>45963</v>
      </c>
      <c r="G20" s="7" t="s">
        <v>14</v>
      </c>
      <c r="H20" s="48">
        <v>45965</v>
      </c>
      <c r="I20" s="2">
        <f>H20+6</f>
        <v>45971</v>
      </c>
      <c r="J20" s="2">
        <f>H20+7</f>
        <v>45972</v>
      </c>
      <c r="K20" s="35" t="s">
        <v>7</v>
      </c>
      <c r="L20" s="35" t="s">
        <v>7</v>
      </c>
      <c r="M20" s="2">
        <f>H20+10</f>
        <v>45975</v>
      </c>
      <c r="N20" s="35" t="s">
        <v>7</v>
      </c>
      <c r="O20" s="2">
        <f>H20+9</f>
        <v>45974</v>
      </c>
      <c r="P20" s="35" t="s">
        <v>7</v>
      </c>
      <c r="Q20" s="35" t="s">
        <v>7</v>
      </c>
      <c r="R20" s="2">
        <f>H20+8</f>
        <v>45973</v>
      </c>
      <c r="S20" s="43"/>
    </row>
    <row r="21" spans="1:19" s="36" customFormat="1" ht="15.95" customHeight="1">
      <c r="A21" s="51" t="s">
        <v>46</v>
      </c>
      <c r="B21" s="4" t="s">
        <v>111</v>
      </c>
      <c r="C21" s="4" t="s">
        <v>136</v>
      </c>
      <c r="D21" s="32">
        <f>H21-5</f>
        <v>45961</v>
      </c>
      <c r="E21" s="33" t="s">
        <v>45</v>
      </c>
      <c r="F21" s="35">
        <f t="shared" ref="F21:F26" si="1">H21-1</f>
        <v>45965</v>
      </c>
      <c r="G21" s="47" t="s">
        <v>33</v>
      </c>
      <c r="H21" s="48">
        <v>45966</v>
      </c>
      <c r="I21" s="35">
        <f>H21+5</f>
        <v>45971</v>
      </c>
      <c r="J21" s="35">
        <f>H21+6</f>
        <v>45972</v>
      </c>
      <c r="K21" s="40" t="s">
        <v>7</v>
      </c>
      <c r="L21" s="40" t="s">
        <v>7</v>
      </c>
      <c r="M21" s="35" t="s">
        <v>7</v>
      </c>
      <c r="N21" s="40" t="s">
        <v>7</v>
      </c>
      <c r="O21" s="40" t="s">
        <v>7</v>
      </c>
      <c r="P21" s="40" t="s">
        <v>7</v>
      </c>
      <c r="Q21" s="40" t="s">
        <v>7</v>
      </c>
      <c r="R21" s="35" t="s">
        <v>7</v>
      </c>
    </row>
    <row r="22" spans="1:19" s="36" customFormat="1" ht="15.95" customHeight="1">
      <c r="A22" s="51" t="s">
        <v>37</v>
      </c>
      <c r="B22" s="4" t="s">
        <v>111</v>
      </c>
      <c r="C22" s="4" t="s">
        <v>136</v>
      </c>
      <c r="D22" s="32">
        <f>H22-5</f>
        <v>45961</v>
      </c>
      <c r="E22" s="33" t="s">
        <v>86</v>
      </c>
      <c r="F22" s="35">
        <f t="shared" si="1"/>
        <v>45965</v>
      </c>
      <c r="G22" s="47" t="s">
        <v>33</v>
      </c>
      <c r="H22" s="48">
        <v>45966</v>
      </c>
      <c r="I22" s="35">
        <f>H22+5</f>
        <v>45971</v>
      </c>
      <c r="J22" s="35">
        <f>H22+6</f>
        <v>45972</v>
      </c>
      <c r="K22" s="40" t="s">
        <v>7</v>
      </c>
      <c r="L22" s="40" t="s">
        <v>7</v>
      </c>
      <c r="M22" s="35" t="s">
        <v>7</v>
      </c>
      <c r="N22" s="40" t="s">
        <v>7</v>
      </c>
      <c r="O22" s="40" t="s">
        <v>7</v>
      </c>
      <c r="P22" s="35" t="s">
        <v>7</v>
      </c>
      <c r="Q22" s="35" t="s">
        <v>7</v>
      </c>
      <c r="R22" s="35" t="s">
        <v>7</v>
      </c>
    </row>
    <row r="23" spans="1:19" s="36" customFormat="1" ht="15.95" customHeight="1">
      <c r="A23" s="51" t="s">
        <v>87</v>
      </c>
      <c r="B23" s="11" t="s">
        <v>71</v>
      </c>
      <c r="C23" s="4" t="s">
        <v>151</v>
      </c>
      <c r="D23" s="32">
        <f>H23-2</f>
        <v>45964</v>
      </c>
      <c r="E23" s="33" t="s">
        <v>41</v>
      </c>
      <c r="F23" s="35">
        <f t="shared" si="1"/>
        <v>45965</v>
      </c>
      <c r="G23" s="6" t="s">
        <v>33</v>
      </c>
      <c r="H23" s="48">
        <v>45966</v>
      </c>
      <c r="I23" s="35" t="s">
        <v>7</v>
      </c>
      <c r="J23" s="35" t="s">
        <v>7</v>
      </c>
      <c r="K23" s="35">
        <f>H23+5</f>
        <v>45971</v>
      </c>
      <c r="L23" s="35">
        <f>H23+6</f>
        <v>45972</v>
      </c>
      <c r="M23" s="35" t="s">
        <v>7</v>
      </c>
      <c r="N23" s="35" t="s">
        <v>7</v>
      </c>
      <c r="O23" s="35" t="s">
        <v>7</v>
      </c>
      <c r="P23" s="35" t="s">
        <v>7</v>
      </c>
      <c r="Q23" s="35" t="s">
        <v>7</v>
      </c>
      <c r="R23" s="35" t="s">
        <v>7</v>
      </c>
    </row>
    <row r="24" spans="1:19" s="36" customFormat="1" ht="15.95" customHeight="1">
      <c r="A24" s="51" t="s">
        <v>63</v>
      </c>
      <c r="B24" s="11" t="s">
        <v>71</v>
      </c>
      <c r="C24" s="4" t="s">
        <v>125</v>
      </c>
      <c r="D24" s="32">
        <f>H24-2</f>
        <v>45964</v>
      </c>
      <c r="E24" s="37" t="s">
        <v>31</v>
      </c>
      <c r="F24" s="35">
        <f t="shared" si="1"/>
        <v>45965</v>
      </c>
      <c r="G24" s="6" t="s">
        <v>33</v>
      </c>
      <c r="H24" s="48">
        <v>45966</v>
      </c>
      <c r="I24" s="35" t="s">
        <v>6</v>
      </c>
      <c r="J24" s="35" t="s">
        <v>6</v>
      </c>
      <c r="K24" s="35">
        <f>H24+5</f>
        <v>45971</v>
      </c>
      <c r="L24" s="35">
        <f>H24+7</f>
        <v>45973</v>
      </c>
      <c r="M24" s="35" t="s">
        <v>6</v>
      </c>
      <c r="N24" s="35" t="s">
        <v>6</v>
      </c>
      <c r="O24" s="35" t="s">
        <v>6</v>
      </c>
      <c r="P24" s="35" t="s">
        <v>6</v>
      </c>
      <c r="Q24" s="35" t="s">
        <v>7</v>
      </c>
      <c r="R24" s="35" t="s">
        <v>7</v>
      </c>
    </row>
    <row r="25" spans="1:19" s="36" customFormat="1" ht="15.95" customHeight="1">
      <c r="A25" s="51" t="s">
        <v>38</v>
      </c>
      <c r="B25" s="11" t="s">
        <v>71</v>
      </c>
      <c r="C25" s="4" t="s">
        <v>125</v>
      </c>
      <c r="D25" s="32">
        <f>H25-1</f>
        <v>45965</v>
      </c>
      <c r="E25" s="37" t="s">
        <v>31</v>
      </c>
      <c r="F25" s="35">
        <f t="shared" si="1"/>
        <v>45965</v>
      </c>
      <c r="G25" s="6" t="s">
        <v>15</v>
      </c>
      <c r="H25" s="48">
        <v>45966</v>
      </c>
      <c r="I25" s="35" t="s">
        <v>6</v>
      </c>
      <c r="J25" s="2" t="s">
        <v>6</v>
      </c>
      <c r="K25" s="35">
        <f>H25+5</f>
        <v>45971</v>
      </c>
      <c r="L25" s="35">
        <f>H25+6</f>
        <v>45972</v>
      </c>
      <c r="M25" s="35" t="s">
        <v>6</v>
      </c>
      <c r="N25" s="35" t="s">
        <v>7</v>
      </c>
      <c r="O25" s="35" t="s">
        <v>7</v>
      </c>
      <c r="P25" s="35" t="s">
        <v>7</v>
      </c>
      <c r="Q25" s="35" t="s">
        <v>7</v>
      </c>
      <c r="R25" s="35" t="s">
        <v>7</v>
      </c>
    </row>
    <row r="26" spans="1:19" s="36" customFormat="1" ht="15.95" customHeight="1">
      <c r="A26" s="51" t="s">
        <v>101</v>
      </c>
      <c r="B26" s="4" t="s">
        <v>102</v>
      </c>
      <c r="C26" s="5" t="s">
        <v>161</v>
      </c>
      <c r="D26" s="32">
        <f>H26-1</f>
        <v>45965</v>
      </c>
      <c r="E26" s="33" t="s">
        <v>19</v>
      </c>
      <c r="F26" s="35">
        <f t="shared" si="1"/>
        <v>45965</v>
      </c>
      <c r="G26" s="6" t="s">
        <v>15</v>
      </c>
      <c r="H26" s="48">
        <v>45966</v>
      </c>
      <c r="I26" s="35">
        <f>H26+5</f>
        <v>45971</v>
      </c>
      <c r="J26" s="35">
        <f>H26+6</f>
        <v>45972</v>
      </c>
      <c r="K26" s="35">
        <f>H26+8</f>
        <v>45974</v>
      </c>
      <c r="L26" s="35">
        <f>H26+9</f>
        <v>45975</v>
      </c>
      <c r="M26" s="35">
        <f>H26+7</f>
        <v>45973</v>
      </c>
      <c r="N26" s="35" t="s">
        <v>7</v>
      </c>
      <c r="O26" s="35" t="s">
        <v>7</v>
      </c>
      <c r="P26" s="35" t="s">
        <v>7</v>
      </c>
      <c r="Q26" s="35" t="s">
        <v>7</v>
      </c>
      <c r="R26" s="35" t="s">
        <v>7</v>
      </c>
    </row>
    <row r="27" spans="1:19" s="36" customFormat="1" ht="15.95" customHeight="1">
      <c r="A27" s="51" t="s">
        <v>55</v>
      </c>
      <c r="B27" s="52" t="s">
        <v>56</v>
      </c>
      <c r="C27" s="4" t="s">
        <v>162</v>
      </c>
      <c r="D27" s="32">
        <f>H27-3</f>
        <v>45964</v>
      </c>
      <c r="E27" s="37" t="s">
        <v>45</v>
      </c>
      <c r="F27" s="35">
        <f>H27-2</f>
        <v>45965</v>
      </c>
      <c r="G27" s="6" t="s">
        <v>14</v>
      </c>
      <c r="H27" s="48">
        <v>45967</v>
      </c>
      <c r="I27" s="35">
        <f>H27+7</f>
        <v>45974</v>
      </c>
      <c r="J27" s="35">
        <f>H27+8</f>
        <v>45975</v>
      </c>
      <c r="K27" s="35">
        <f>H27+10</f>
        <v>45977</v>
      </c>
      <c r="L27" s="35">
        <f>H27+10</f>
        <v>45977</v>
      </c>
      <c r="M27" s="35">
        <f>H27+9</f>
        <v>45976</v>
      </c>
      <c r="N27" s="35" t="s">
        <v>6</v>
      </c>
      <c r="O27" s="35" t="s">
        <v>6</v>
      </c>
      <c r="P27" s="35" t="s">
        <v>6</v>
      </c>
      <c r="Q27" s="35" t="s">
        <v>7</v>
      </c>
      <c r="R27" s="35" t="s">
        <v>7</v>
      </c>
    </row>
    <row r="28" spans="1:19" s="36" customFormat="1" ht="15.95" customHeight="1">
      <c r="A28" s="51" t="s">
        <v>59</v>
      </c>
      <c r="B28" s="4" t="s">
        <v>61</v>
      </c>
      <c r="C28" s="4" t="s">
        <v>120</v>
      </c>
      <c r="D28" s="32">
        <f>H28-3</f>
        <v>45964</v>
      </c>
      <c r="E28" s="33" t="s">
        <v>19</v>
      </c>
      <c r="F28" s="35">
        <f>H28-2</f>
        <v>45965</v>
      </c>
      <c r="G28" s="6" t="s">
        <v>15</v>
      </c>
      <c r="H28" s="48">
        <v>45967</v>
      </c>
      <c r="I28" s="35">
        <f>H28+5</f>
        <v>45972</v>
      </c>
      <c r="J28" s="35">
        <f>H28+6</f>
        <v>45973</v>
      </c>
      <c r="K28" s="35" t="s">
        <v>7</v>
      </c>
      <c r="L28" s="35" t="s">
        <v>7</v>
      </c>
      <c r="M28" s="35">
        <f>H28+7</f>
        <v>45974</v>
      </c>
      <c r="N28" s="35">
        <f>H28+9</f>
        <v>45976</v>
      </c>
      <c r="O28" s="35" t="s">
        <v>7</v>
      </c>
      <c r="P28" s="35" t="s">
        <v>7</v>
      </c>
      <c r="Q28" s="35" t="s">
        <v>7</v>
      </c>
      <c r="R28" s="35" t="s">
        <v>7</v>
      </c>
    </row>
    <row r="29" spans="1:19" s="36" customFormat="1" ht="15.95" customHeight="1">
      <c r="A29" s="51" t="s">
        <v>52</v>
      </c>
      <c r="B29" s="4" t="s">
        <v>70</v>
      </c>
      <c r="C29" s="4" t="s">
        <v>112</v>
      </c>
      <c r="D29" s="32">
        <f>H29-2</f>
        <v>45965</v>
      </c>
      <c r="E29" s="33" t="s">
        <v>20</v>
      </c>
      <c r="F29" s="35">
        <f>H29-1</f>
        <v>45966</v>
      </c>
      <c r="G29" s="6" t="s">
        <v>15</v>
      </c>
      <c r="H29" s="48">
        <v>45967</v>
      </c>
      <c r="I29" s="35">
        <f>H29+4</f>
        <v>45971</v>
      </c>
      <c r="J29" s="35">
        <f>H29+5</f>
        <v>45972</v>
      </c>
      <c r="K29" s="35" t="s">
        <v>7</v>
      </c>
      <c r="L29" s="35" t="s">
        <v>7</v>
      </c>
      <c r="M29" s="35">
        <f>H29+6</f>
        <v>45973</v>
      </c>
      <c r="N29" s="35" t="s">
        <v>7</v>
      </c>
      <c r="O29" s="35" t="s">
        <v>7</v>
      </c>
      <c r="P29" s="35" t="s">
        <v>7</v>
      </c>
      <c r="Q29" s="35" t="s">
        <v>7</v>
      </c>
      <c r="R29" s="35" t="s">
        <v>7</v>
      </c>
    </row>
    <row r="30" spans="1:19" s="36" customFormat="1" ht="15.95" customHeight="1">
      <c r="A30" s="51" t="s">
        <v>42</v>
      </c>
      <c r="B30" s="4" t="s">
        <v>142</v>
      </c>
      <c r="C30" s="4" t="s">
        <v>144</v>
      </c>
      <c r="D30" s="32">
        <f>H30-3</f>
        <v>45965</v>
      </c>
      <c r="E30" s="37" t="s">
        <v>41</v>
      </c>
      <c r="F30" s="35">
        <f>H30-2</f>
        <v>45966</v>
      </c>
      <c r="G30" s="6" t="s">
        <v>14</v>
      </c>
      <c r="H30" s="48">
        <v>45968</v>
      </c>
      <c r="I30" s="35" t="s">
        <v>7</v>
      </c>
      <c r="J30" s="35" t="s">
        <v>7</v>
      </c>
      <c r="K30" s="34">
        <f>H30+5</f>
        <v>45973</v>
      </c>
      <c r="L30" s="35">
        <f>H30+6</f>
        <v>45974</v>
      </c>
      <c r="M30" s="35" t="s">
        <v>7</v>
      </c>
      <c r="N30" s="35">
        <f>H30+8</f>
        <v>45976</v>
      </c>
      <c r="O30" s="35" t="s">
        <v>7</v>
      </c>
      <c r="P30" s="35">
        <f>H30+8</f>
        <v>45976</v>
      </c>
      <c r="Q30" s="35" t="s">
        <v>7</v>
      </c>
      <c r="R30" s="35" t="s">
        <v>7</v>
      </c>
    </row>
    <row r="31" spans="1:19" s="36" customFormat="1" ht="15.95" customHeight="1">
      <c r="A31" s="51" t="s">
        <v>88</v>
      </c>
      <c r="B31" s="4" t="s">
        <v>121</v>
      </c>
      <c r="C31" s="4" t="s">
        <v>122</v>
      </c>
      <c r="D31" s="32">
        <f>H31-3</f>
        <v>45965</v>
      </c>
      <c r="E31" s="33" t="s">
        <v>20</v>
      </c>
      <c r="F31" s="35">
        <f>H31-1</f>
        <v>45967</v>
      </c>
      <c r="G31" s="6" t="s">
        <v>33</v>
      </c>
      <c r="H31" s="48">
        <v>45968</v>
      </c>
      <c r="I31" s="35">
        <f>H31+6</f>
        <v>45974</v>
      </c>
      <c r="J31" s="35">
        <f>H31+6</f>
        <v>45974</v>
      </c>
      <c r="K31" s="35">
        <f>H31+9</f>
        <v>45977</v>
      </c>
      <c r="L31" s="35">
        <f>H31+8</f>
        <v>45976</v>
      </c>
      <c r="M31" s="35">
        <f>H31+7</f>
        <v>45975</v>
      </c>
      <c r="N31" s="35" t="s">
        <v>7</v>
      </c>
      <c r="O31" s="35" t="s">
        <v>7</v>
      </c>
      <c r="P31" s="35" t="s">
        <v>7</v>
      </c>
      <c r="Q31" s="35" t="s">
        <v>7</v>
      </c>
      <c r="R31" s="35" t="s">
        <v>7</v>
      </c>
    </row>
    <row r="32" spans="1:19" s="36" customFormat="1" ht="15.95" customHeight="1">
      <c r="A32" s="51" t="s">
        <v>48</v>
      </c>
      <c r="B32" s="11" t="s">
        <v>64</v>
      </c>
      <c r="C32" s="4" t="s">
        <v>141</v>
      </c>
      <c r="D32" s="32">
        <f>H32-3</f>
        <v>45965</v>
      </c>
      <c r="E32" s="33" t="s">
        <v>72</v>
      </c>
      <c r="F32" s="35">
        <f>H32-1</f>
        <v>45967</v>
      </c>
      <c r="G32" s="6" t="s">
        <v>33</v>
      </c>
      <c r="H32" s="48">
        <v>45968</v>
      </c>
      <c r="I32" s="35">
        <f>H32+4</f>
        <v>45972</v>
      </c>
      <c r="J32" s="35">
        <f>H32+5</f>
        <v>45973</v>
      </c>
      <c r="K32" s="35">
        <f>H32+8</f>
        <v>45976</v>
      </c>
      <c r="L32" s="35">
        <f>H32+9</f>
        <v>45977</v>
      </c>
      <c r="M32" s="6">
        <f>H32+7</f>
        <v>45975</v>
      </c>
      <c r="N32" s="35" t="s">
        <v>7</v>
      </c>
      <c r="O32" s="35" t="s">
        <v>7</v>
      </c>
      <c r="P32" s="35" t="s">
        <v>7</v>
      </c>
      <c r="Q32" s="35" t="s">
        <v>7</v>
      </c>
      <c r="R32" s="35" t="s">
        <v>7</v>
      </c>
    </row>
    <row r="33" spans="1:19" s="36" customFormat="1" ht="15.95" customHeight="1">
      <c r="A33" s="51" t="s">
        <v>34</v>
      </c>
      <c r="B33" s="11" t="s">
        <v>64</v>
      </c>
      <c r="C33" s="4" t="s">
        <v>141</v>
      </c>
      <c r="D33" s="32">
        <f>H33-2</f>
        <v>45966</v>
      </c>
      <c r="E33" s="33" t="s">
        <v>72</v>
      </c>
      <c r="F33" s="35">
        <f>H33-1</f>
        <v>45967</v>
      </c>
      <c r="G33" s="6" t="s">
        <v>14</v>
      </c>
      <c r="H33" s="48">
        <v>45968</v>
      </c>
      <c r="I33" s="35">
        <f>H33+4</f>
        <v>45972</v>
      </c>
      <c r="J33" s="35">
        <f>H33+5</f>
        <v>45973</v>
      </c>
      <c r="K33" s="35">
        <f>H33+8</f>
        <v>45976</v>
      </c>
      <c r="L33" s="35">
        <f>H33+9</f>
        <v>45977</v>
      </c>
      <c r="M33" s="6">
        <f>H33+7</f>
        <v>45975</v>
      </c>
      <c r="N33" s="35" t="s">
        <v>7</v>
      </c>
      <c r="O33" s="35" t="s">
        <v>7</v>
      </c>
      <c r="P33" s="35" t="s">
        <v>7</v>
      </c>
      <c r="Q33" s="35" t="s">
        <v>7</v>
      </c>
      <c r="R33" s="35" t="s">
        <v>7</v>
      </c>
    </row>
    <row r="34" spans="1:19" s="36" customFormat="1" ht="15.95" customHeight="1">
      <c r="A34" s="51" t="s">
        <v>32</v>
      </c>
      <c r="B34" s="4" t="s">
        <v>142</v>
      </c>
      <c r="C34" s="4" t="s">
        <v>144</v>
      </c>
      <c r="D34" s="32">
        <f>H34-2</f>
        <v>45966</v>
      </c>
      <c r="E34" s="37" t="s">
        <v>31</v>
      </c>
      <c r="F34" s="35">
        <f>H34-2</f>
        <v>45966</v>
      </c>
      <c r="G34" s="6" t="s">
        <v>14</v>
      </c>
      <c r="H34" s="48">
        <v>45968</v>
      </c>
      <c r="I34" s="35" t="s">
        <v>7</v>
      </c>
      <c r="J34" s="35" t="s">
        <v>7</v>
      </c>
      <c r="K34" s="34">
        <f>H34+5</f>
        <v>45973</v>
      </c>
      <c r="L34" s="35">
        <f>H34+6</f>
        <v>45974</v>
      </c>
      <c r="M34" s="35" t="s">
        <v>7</v>
      </c>
      <c r="N34" s="35">
        <f>H34+8</f>
        <v>45976</v>
      </c>
      <c r="O34" s="35" t="s">
        <v>7</v>
      </c>
      <c r="P34" s="35">
        <f>H34+8</f>
        <v>45976</v>
      </c>
      <c r="Q34" s="35" t="s">
        <v>7</v>
      </c>
      <c r="R34" s="35" t="s">
        <v>7</v>
      </c>
    </row>
    <row r="35" spans="1:19" s="36" customFormat="1" ht="15.95" customHeight="1">
      <c r="A35" s="51" t="s">
        <v>57</v>
      </c>
      <c r="B35" s="4" t="s">
        <v>91</v>
      </c>
      <c r="C35" s="4" t="s">
        <v>181</v>
      </c>
      <c r="D35" s="32">
        <f>H35-4</f>
        <v>45965</v>
      </c>
      <c r="E35" s="33" t="s">
        <v>45</v>
      </c>
      <c r="F35" s="35">
        <f>H35-2</f>
        <v>45967</v>
      </c>
      <c r="G35" s="6" t="s">
        <v>14</v>
      </c>
      <c r="H35" s="48">
        <v>45969</v>
      </c>
      <c r="I35" s="35">
        <f>H35+6</f>
        <v>45975</v>
      </c>
      <c r="J35" s="35">
        <f>H35+7</f>
        <v>45976</v>
      </c>
      <c r="K35" s="35">
        <f>H35+4</f>
        <v>45973</v>
      </c>
      <c r="L35" s="35">
        <f>H35+5</f>
        <v>45974</v>
      </c>
      <c r="M35" s="35" t="s">
        <v>7</v>
      </c>
      <c r="N35" s="35" t="s">
        <v>7</v>
      </c>
      <c r="O35" s="35" t="s">
        <v>7</v>
      </c>
      <c r="P35" s="35" t="s">
        <v>7</v>
      </c>
      <c r="Q35" s="35" t="s">
        <v>7</v>
      </c>
      <c r="R35" s="35" t="s">
        <v>7</v>
      </c>
    </row>
    <row r="36" spans="1:19" s="36" customFormat="1" ht="15.95" customHeight="1">
      <c r="A36" s="51" t="s">
        <v>44</v>
      </c>
      <c r="B36" s="4" t="s">
        <v>173</v>
      </c>
      <c r="C36" s="4" t="s">
        <v>174</v>
      </c>
      <c r="D36" s="32">
        <f>H36-3</f>
        <v>45966</v>
      </c>
      <c r="E36" s="37" t="s">
        <v>45</v>
      </c>
      <c r="F36" s="35">
        <f>H36-1</f>
        <v>45968</v>
      </c>
      <c r="G36" s="6" t="s">
        <v>14</v>
      </c>
      <c r="H36" s="48">
        <v>45969</v>
      </c>
      <c r="I36" s="34">
        <f>H36+5</f>
        <v>45974</v>
      </c>
      <c r="J36" s="34">
        <f>H36+6</f>
        <v>45975</v>
      </c>
      <c r="K36" s="35" t="s">
        <v>7</v>
      </c>
      <c r="L36" s="35" t="s">
        <v>7</v>
      </c>
      <c r="M36" s="34">
        <f>H36+8</f>
        <v>45977</v>
      </c>
      <c r="N36" s="35" t="s">
        <v>7</v>
      </c>
      <c r="O36" s="34">
        <f>H36+7</f>
        <v>45976</v>
      </c>
      <c r="P36" s="35" t="s">
        <v>7</v>
      </c>
      <c r="Q36" s="35" t="s">
        <v>7</v>
      </c>
      <c r="R36" s="35" t="s">
        <v>7</v>
      </c>
    </row>
    <row r="37" spans="1:19" s="36" customFormat="1" ht="15.95" customHeight="1">
      <c r="A37" s="51" t="s">
        <v>36</v>
      </c>
      <c r="B37" s="58" t="s">
        <v>104</v>
      </c>
      <c r="C37" s="4"/>
      <c r="D37" s="14">
        <f>H37-2</f>
        <v>45967</v>
      </c>
      <c r="E37" s="33" t="s">
        <v>19</v>
      </c>
      <c r="F37" s="35">
        <f>H37-1</f>
        <v>45968</v>
      </c>
      <c r="G37" s="6" t="s">
        <v>33</v>
      </c>
      <c r="H37" s="48">
        <v>45969</v>
      </c>
      <c r="I37" s="35" t="s">
        <v>7</v>
      </c>
      <c r="J37" s="35" t="s">
        <v>7</v>
      </c>
      <c r="K37" s="35">
        <f>H37+5</f>
        <v>45974</v>
      </c>
      <c r="L37" s="2" t="s">
        <v>6</v>
      </c>
      <c r="M37" s="35" t="s">
        <v>7</v>
      </c>
      <c r="N37" s="35" t="s">
        <v>7</v>
      </c>
      <c r="O37" s="35" t="s">
        <v>7</v>
      </c>
      <c r="P37" s="35" t="s">
        <v>7</v>
      </c>
      <c r="Q37" s="35" t="s">
        <v>7</v>
      </c>
      <c r="R37" s="35" t="s">
        <v>7</v>
      </c>
    </row>
    <row r="38" spans="1:19" s="36" customFormat="1" ht="15.95" customHeight="1">
      <c r="A38" s="51" t="s">
        <v>82</v>
      </c>
      <c r="B38" s="4" t="s">
        <v>155</v>
      </c>
      <c r="C38" s="4" t="s">
        <v>156</v>
      </c>
      <c r="D38" s="32">
        <f>H38-2</f>
        <v>45967</v>
      </c>
      <c r="E38" s="33" t="s">
        <v>19</v>
      </c>
      <c r="F38" s="35">
        <f>H38-1</f>
        <v>45968</v>
      </c>
      <c r="G38" s="6" t="s">
        <v>95</v>
      </c>
      <c r="H38" s="48">
        <v>45969</v>
      </c>
      <c r="I38" s="35" t="s">
        <v>7</v>
      </c>
      <c r="J38" s="35" t="s">
        <v>7</v>
      </c>
      <c r="K38" s="35">
        <f>H38+5</f>
        <v>45974</v>
      </c>
      <c r="L38" s="35">
        <f>H38+6</f>
        <v>45975</v>
      </c>
      <c r="M38" s="35" t="s">
        <v>7</v>
      </c>
      <c r="N38" s="35" t="s">
        <v>7</v>
      </c>
      <c r="O38" s="35" t="s">
        <v>7</v>
      </c>
      <c r="P38" s="35" t="s">
        <v>7</v>
      </c>
      <c r="Q38" s="35" t="s">
        <v>7</v>
      </c>
      <c r="R38" s="35" t="s">
        <v>7</v>
      </c>
    </row>
    <row r="39" spans="1:19" s="36" customFormat="1" ht="15.95" customHeight="1">
      <c r="A39" s="51" t="s">
        <v>35</v>
      </c>
      <c r="B39" s="4" t="s">
        <v>74</v>
      </c>
      <c r="C39" s="5" t="s">
        <v>126</v>
      </c>
      <c r="D39" s="32">
        <f>H39-1</f>
        <v>45968</v>
      </c>
      <c r="E39" s="33" t="s">
        <v>19</v>
      </c>
      <c r="F39" s="35">
        <f>H39-1</f>
        <v>45968</v>
      </c>
      <c r="G39" s="6" t="s">
        <v>15</v>
      </c>
      <c r="H39" s="48">
        <v>45969</v>
      </c>
      <c r="I39" s="35">
        <f>H39+5</f>
        <v>45974</v>
      </c>
      <c r="J39" s="35">
        <f>H39+6</f>
        <v>45975</v>
      </c>
      <c r="K39" s="35" t="s">
        <v>7</v>
      </c>
      <c r="L39" s="35" t="s">
        <v>7</v>
      </c>
      <c r="M39" s="35">
        <f>H39+7</f>
        <v>45976</v>
      </c>
      <c r="N39" s="35" t="s">
        <v>7</v>
      </c>
      <c r="O39" s="35" t="s">
        <v>7</v>
      </c>
      <c r="P39" s="35" t="s">
        <v>7</v>
      </c>
      <c r="Q39" s="35" t="s">
        <v>7</v>
      </c>
      <c r="R39" s="35" t="s">
        <v>7</v>
      </c>
      <c r="S39" s="43"/>
    </row>
    <row r="40" spans="1:19" s="36" customFormat="1" ht="15.95" customHeight="1">
      <c r="A40" s="51" t="s">
        <v>47</v>
      </c>
      <c r="B40" s="4" t="s">
        <v>75</v>
      </c>
      <c r="C40" s="4" t="s">
        <v>128</v>
      </c>
      <c r="D40" s="32">
        <f>H40-5</f>
        <v>45967</v>
      </c>
      <c r="E40" s="33" t="s">
        <v>85</v>
      </c>
      <c r="F40" s="6">
        <f>H40-1</f>
        <v>45971</v>
      </c>
      <c r="G40" s="7" t="s">
        <v>33</v>
      </c>
      <c r="H40" s="48">
        <v>45972</v>
      </c>
      <c r="I40" s="2">
        <f>H40+6</f>
        <v>45978</v>
      </c>
      <c r="J40" s="2">
        <f>H40+7</f>
        <v>45979</v>
      </c>
      <c r="K40" s="35" t="s">
        <v>7</v>
      </c>
      <c r="L40" s="35" t="s">
        <v>7</v>
      </c>
      <c r="M40" s="2">
        <f>H40+10</f>
        <v>45982</v>
      </c>
      <c r="N40" s="35" t="s">
        <v>7</v>
      </c>
      <c r="O40" s="2">
        <f>H40+9</f>
        <v>45981</v>
      </c>
      <c r="P40" s="35" t="s">
        <v>7</v>
      </c>
      <c r="Q40" s="35" t="s">
        <v>7</v>
      </c>
      <c r="R40" s="35" t="s">
        <v>7</v>
      </c>
      <c r="S40" s="43"/>
    </row>
    <row r="41" spans="1:19" s="36" customFormat="1" ht="15.95" customHeight="1">
      <c r="A41" s="51" t="s">
        <v>43</v>
      </c>
      <c r="B41" s="5" t="s">
        <v>96</v>
      </c>
      <c r="C41" s="4" t="s">
        <v>167</v>
      </c>
      <c r="D41" s="32">
        <f>H41-4</f>
        <v>45968</v>
      </c>
      <c r="E41" s="37" t="s">
        <v>31</v>
      </c>
      <c r="F41" s="35">
        <f>H41-2</f>
        <v>45970</v>
      </c>
      <c r="G41" s="6" t="s">
        <v>14</v>
      </c>
      <c r="H41" s="48">
        <v>45972</v>
      </c>
      <c r="I41" s="35" t="s">
        <v>7</v>
      </c>
      <c r="J41" s="35" t="s">
        <v>7</v>
      </c>
      <c r="K41" s="34">
        <f>H41+4</f>
        <v>45976</v>
      </c>
      <c r="L41" s="35">
        <f>H41+4</f>
        <v>45976</v>
      </c>
      <c r="M41" s="35" t="s">
        <v>7</v>
      </c>
      <c r="N41" s="35">
        <f>H41+6</f>
        <v>45978</v>
      </c>
      <c r="O41" s="35" t="s">
        <v>7</v>
      </c>
      <c r="P41" s="35">
        <f>H41+7</f>
        <v>45979</v>
      </c>
      <c r="Q41" s="35" t="s">
        <v>7</v>
      </c>
      <c r="R41" s="35" t="s">
        <v>7</v>
      </c>
    </row>
    <row r="42" spans="1:19" s="36" customFormat="1" ht="15.95" customHeight="1">
      <c r="A42" s="51" t="s">
        <v>78</v>
      </c>
      <c r="B42" s="4" t="s">
        <v>80</v>
      </c>
      <c r="C42" s="4" t="s">
        <v>114</v>
      </c>
      <c r="D42" s="32">
        <f>H42-4</f>
        <v>45968</v>
      </c>
      <c r="E42" s="37" t="s">
        <v>86</v>
      </c>
      <c r="F42" s="35">
        <f>H42-1</f>
        <v>45971</v>
      </c>
      <c r="G42" s="6" t="s">
        <v>14</v>
      </c>
      <c r="H42" s="48">
        <v>45972</v>
      </c>
      <c r="I42" s="35" t="s">
        <v>7</v>
      </c>
      <c r="J42" s="35" t="s">
        <v>7</v>
      </c>
      <c r="K42" s="34">
        <f>H42+6</f>
        <v>45978</v>
      </c>
      <c r="L42" s="35">
        <f>H42+6</f>
        <v>45978</v>
      </c>
      <c r="M42" s="35" t="s">
        <v>7</v>
      </c>
      <c r="N42" s="35">
        <f>H42+8</f>
        <v>45980</v>
      </c>
      <c r="O42" s="35" t="s">
        <v>7</v>
      </c>
      <c r="P42" s="35">
        <f>H42+9</f>
        <v>45981</v>
      </c>
      <c r="Q42" s="35" t="s">
        <v>7</v>
      </c>
      <c r="R42" s="35" t="s">
        <v>7</v>
      </c>
      <c r="S42" s="43"/>
    </row>
    <row r="43" spans="1:19" s="36" customFormat="1" ht="15.95" customHeight="1">
      <c r="A43" s="51" t="s">
        <v>18</v>
      </c>
      <c r="B43" s="4" t="s">
        <v>75</v>
      </c>
      <c r="C43" s="4" t="s">
        <v>128</v>
      </c>
      <c r="D43" s="32">
        <f>H43-4</f>
        <v>45968</v>
      </c>
      <c r="E43" s="33" t="s">
        <v>19</v>
      </c>
      <c r="F43" s="6">
        <f>H43-2</f>
        <v>45970</v>
      </c>
      <c r="G43" s="7" t="s">
        <v>14</v>
      </c>
      <c r="H43" s="48">
        <v>45972</v>
      </c>
      <c r="I43" s="2">
        <f>H43+6</f>
        <v>45978</v>
      </c>
      <c r="J43" s="2">
        <f>H43+7</f>
        <v>45979</v>
      </c>
      <c r="K43" s="35" t="s">
        <v>7</v>
      </c>
      <c r="L43" s="35" t="s">
        <v>7</v>
      </c>
      <c r="M43" s="2">
        <f>H43+10</f>
        <v>45982</v>
      </c>
      <c r="N43" s="35" t="s">
        <v>7</v>
      </c>
      <c r="O43" s="2">
        <f>H43+9</f>
        <v>45981</v>
      </c>
      <c r="P43" s="35" t="s">
        <v>7</v>
      </c>
      <c r="Q43" s="35" t="s">
        <v>7</v>
      </c>
      <c r="R43" s="2">
        <f>H43+8</f>
        <v>45980</v>
      </c>
    </row>
    <row r="44" spans="1:19" s="36" customFormat="1" ht="15.95" customHeight="1">
      <c r="A44" s="51" t="s">
        <v>46</v>
      </c>
      <c r="B44" s="58" t="s">
        <v>104</v>
      </c>
      <c r="C44" s="11"/>
      <c r="D44" s="32">
        <f>H44-5</f>
        <v>45968</v>
      </c>
      <c r="E44" s="33" t="s">
        <v>45</v>
      </c>
      <c r="F44" s="35">
        <f t="shared" ref="F44:F49" si="2">H44-1</f>
        <v>45972</v>
      </c>
      <c r="G44" s="47" t="s">
        <v>33</v>
      </c>
      <c r="H44" s="48">
        <v>45973</v>
      </c>
      <c r="I44" s="35">
        <f>H44+5</f>
        <v>45978</v>
      </c>
      <c r="J44" s="35">
        <f>H44+6</f>
        <v>45979</v>
      </c>
      <c r="K44" s="35" t="s">
        <v>7</v>
      </c>
      <c r="L44" s="35" t="s">
        <v>7</v>
      </c>
      <c r="M44" s="35" t="s">
        <v>7</v>
      </c>
      <c r="N44" s="35" t="s">
        <v>7</v>
      </c>
      <c r="O44" s="35" t="s">
        <v>7</v>
      </c>
      <c r="P44" s="2" t="s">
        <v>7</v>
      </c>
      <c r="Q44" s="35" t="s">
        <v>7</v>
      </c>
      <c r="R44" s="35" t="s">
        <v>7</v>
      </c>
    </row>
    <row r="45" spans="1:19" s="36" customFormat="1" ht="15.95" customHeight="1">
      <c r="A45" s="51" t="s">
        <v>37</v>
      </c>
      <c r="B45" s="58" t="s">
        <v>104</v>
      </c>
      <c r="C45" s="11"/>
      <c r="D45" s="32">
        <f>H45-5</f>
        <v>45968</v>
      </c>
      <c r="E45" s="33" t="s">
        <v>86</v>
      </c>
      <c r="F45" s="35">
        <f t="shared" si="2"/>
        <v>45972</v>
      </c>
      <c r="G45" s="47" t="s">
        <v>33</v>
      </c>
      <c r="H45" s="48">
        <v>45973</v>
      </c>
      <c r="I45" s="35">
        <f>H45+5</f>
        <v>45978</v>
      </c>
      <c r="J45" s="35">
        <f>H45+6</f>
        <v>45979</v>
      </c>
      <c r="K45" s="35" t="s">
        <v>7</v>
      </c>
      <c r="L45" s="35" t="s">
        <v>7</v>
      </c>
      <c r="M45" s="35" t="s">
        <v>7</v>
      </c>
      <c r="N45" s="35" t="s">
        <v>7</v>
      </c>
      <c r="O45" s="35" t="s">
        <v>7</v>
      </c>
      <c r="P45" s="2" t="s">
        <v>7</v>
      </c>
      <c r="Q45" s="35" t="s">
        <v>7</v>
      </c>
      <c r="R45" s="35" t="s">
        <v>7</v>
      </c>
    </row>
    <row r="46" spans="1:19" s="36" customFormat="1" ht="15.95" customHeight="1">
      <c r="A46" s="51" t="s">
        <v>87</v>
      </c>
      <c r="B46" s="11" t="s">
        <v>107</v>
      </c>
      <c r="C46" s="4" t="s">
        <v>115</v>
      </c>
      <c r="D46" s="32">
        <f>H46-2</f>
        <v>45971</v>
      </c>
      <c r="E46" s="33" t="s">
        <v>41</v>
      </c>
      <c r="F46" s="35">
        <f t="shared" si="2"/>
        <v>45972</v>
      </c>
      <c r="G46" s="6" t="s">
        <v>33</v>
      </c>
      <c r="H46" s="48">
        <v>45973</v>
      </c>
      <c r="I46" s="35" t="s">
        <v>7</v>
      </c>
      <c r="J46" s="35" t="s">
        <v>7</v>
      </c>
      <c r="K46" s="35">
        <f>H46+5</f>
        <v>45978</v>
      </c>
      <c r="L46" s="35">
        <f>H46+6</f>
        <v>45979</v>
      </c>
      <c r="M46" s="35" t="s">
        <v>7</v>
      </c>
      <c r="N46" s="35" t="s">
        <v>7</v>
      </c>
      <c r="O46" s="35" t="s">
        <v>7</v>
      </c>
      <c r="P46" s="35" t="s">
        <v>7</v>
      </c>
      <c r="Q46" s="35" t="s">
        <v>7</v>
      </c>
      <c r="R46" s="35" t="s">
        <v>7</v>
      </c>
    </row>
    <row r="47" spans="1:19" s="36" customFormat="1" ht="15.95" customHeight="1">
      <c r="A47" s="51" t="s">
        <v>63</v>
      </c>
      <c r="B47" s="11" t="s">
        <v>107</v>
      </c>
      <c r="C47" s="4" t="s">
        <v>158</v>
      </c>
      <c r="D47" s="32">
        <f>H47-2</f>
        <v>45971</v>
      </c>
      <c r="E47" s="37" t="s">
        <v>31</v>
      </c>
      <c r="F47" s="35">
        <f t="shared" si="2"/>
        <v>45972</v>
      </c>
      <c r="G47" s="6" t="s">
        <v>33</v>
      </c>
      <c r="H47" s="48">
        <v>45973</v>
      </c>
      <c r="I47" s="35" t="s">
        <v>6</v>
      </c>
      <c r="J47" s="35" t="s">
        <v>6</v>
      </c>
      <c r="K47" s="35">
        <f>H47+5</f>
        <v>45978</v>
      </c>
      <c r="L47" s="35">
        <f>H47+6</f>
        <v>45979</v>
      </c>
      <c r="M47" s="35" t="s">
        <v>6</v>
      </c>
      <c r="N47" s="35" t="s">
        <v>6</v>
      </c>
      <c r="O47" s="35" t="s">
        <v>6</v>
      </c>
      <c r="P47" s="35" t="s">
        <v>6</v>
      </c>
      <c r="Q47" s="35" t="s">
        <v>7</v>
      </c>
      <c r="R47" s="35" t="s">
        <v>7</v>
      </c>
    </row>
    <row r="48" spans="1:19" s="36" customFormat="1" ht="15.95" customHeight="1">
      <c r="A48" s="51" t="s">
        <v>101</v>
      </c>
      <c r="B48" s="58" t="s">
        <v>113</v>
      </c>
      <c r="C48" s="5"/>
      <c r="D48" s="32">
        <f>H48-1</f>
        <v>45972</v>
      </c>
      <c r="E48" s="33" t="s">
        <v>19</v>
      </c>
      <c r="F48" s="35">
        <f t="shared" si="2"/>
        <v>45972</v>
      </c>
      <c r="G48" s="6" t="s">
        <v>15</v>
      </c>
      <c r="H48" s="48">
        <v>45973</v>
      </c>
      <c r="I48" s="35">
        <f>H48+5</f>
        <v>45978</v>
      </c>
      <c r="J48" s="35">
        <f>H48+6</f>
        <v>45979</v>
      </c>
      <c r="K48" s="35">
        <f>H48+8</f>
        <v>45981</v>
      </c>
      <c r="L48" s="35">
        <f>H48+9</f>
        <v>45982</v>
      </c>
      <c r="M48" s="35">
        <f>H48+7</f>
        <v>45980</v>
      </c>
      <c r="N48" s="35" t="s">
        <v>7</v>
      </c>
      <c r="O48" s="35" t="s">
        <v>7</v>
      </c>
      <c r="P48" s="35" t="s">
        <v>7</v>
      </c>
      <c r="Q48" s="35" t="s">
        <v>7</v>
      </c>
      <c r="R48" s="35" t="s">
        <v>7</v>
      </c>
    </row>
    <row r="49" spans="1:19" s="36" customFormat="1" ht="15.95" customHeight="1">
      <c r="A49" s="51" t="s">
        <v>38</v>
      </c>
      <c r="B49" s="11" t="s">
        <v>107</v>
      </c>
      <c r="C49" s="4" t="s">
        <v>158</v>
      </c>
      <c r="D49" s="32">
        <f>H49-1</f>
        <v>45972</v>
      </c>
      <c r="E49" s="37" t="s">
        <v>31</v>
      </c>
      <c r="F49" s="35">
        <f t="shared" si="2"/>
        <v>45972</v>
      </c>
      <c r="G49" s="6" t="s">
        <v>15</v>
      </c>
      <c r="H49" s="48">
        <v>45973</v>
      </c>
      <c r="I49" s="35" t="s">
        <v>6</v>
      </c>
      <c r="J49" s="2" t="s">
        <v>6</v>
      </c>
      <c r="K49" s="35">
        <f>H49+5</f>
        <v>45978</v>
      </c>
      <c r="L49" s="35">
        <f>H49+6</f>
        <v>45979</v>
      </c>
      <c r="M49" s="35" t="s">
        <v>6</v>
      </c>
      <c r="N49" s="35" t="s">
        <v>7</v>
      </c>
      <c r="O49" s="35" t="s">
        <v>7</v>
      </c>
      <c r="P49" s="35" t="s">
        <v>7</v>
      </c>
      <c r="Q49" s="35" t="s">
        <v>7</v>
      </c>
      <c r="R49" s="35" t="s">
        <v>7</v>
      </c>
    </row>
    <row r="50" spans="1:19" ht="15.95" customHeight="1">
      <c r="A50" s="51" t="s">
        <v>55</v>
      </c>
      <c r="B50" s="52" t="s">
        <v>69</v>
      </c>
      <c r="C50" s="4" t="s">
        <v>163</v>
      </c>
      <c r="D50" s="32">
        <f>H50-3</f>
        <v>45971</v>
      </c>
      <c r="E50" s="37" t="s">
        <v>45</v>
      </c>
      <c r="F50" s="35">
        <f>H50-2</f>
        <v>45972</v>
      </c>
      <c r="G50" s="6" t="s">
        <v>14</v>
      </c>
      <c r="H50" s="48">
        <v>45974</v>
      </c>
      <c r="I50" s="35">
        <f>H50+7</f>
        <v>45981</v>
      </c>
      <c r="J50" s="35">
        <f>H50+8</f>
        <v>45982</v>
      </c>
      <c r="K50" s="35">
        <f>H50+10</f>
        <v>45984</v>
      </c>
      <c r="L50" s="35">
        <f>H50+10</f>
        <v>45984</v>
      </c>
      <c r="M50" s="35">
        <f>H50+9</f>
        <v>45983</v>
      </c>
      <c r="N50" s="35" t="s">
        <v>6</v>
      </c>
      <c r="O50" s="35" t="s">
        <v>6</v>
      </c>
      <c r="P50" s="35" t="s">
        <v>6</v>
      </c>
      <c r="Q50" s="35" t="s">
        <v>7</v>
      </c>
      <c r="R50" s="35" t="s">
        <v>7</v>
      </c>
      <c r="S50" s="36"/>
    </row>
    <row r="51" spans="1:19" s="36" customFormat="1" ht="15.95" customHeight="1">
      <c r="A51" s="51" t="s">
        <v>59</v>
      </c>
      <c r="B51" s="4" t="s">
        <v>65</v>
      </c>
      <c r="C51" s="4" t="s">
        <v>185</v>
      </c>
      <c r="D51" s="32">
        <f>H51-3</f>
        <v>45971</v>
      </c>
      <c r="E51" s="33" t="s">
        <v>19</v>
      </c>
      <c r="F51" s="35">
        <f>H51-2</f>
        <v>45972</v>
      </c>
      <c r="G51" s="6" t="s">
        <v>15</v>
      </c>
      <c r="H51" s="48">
        <v>45974</v>
      </c>
      <c r="I51" s="35">
        <f>H51+5</f>
        <v>45979</v>
      </c>
      <c r="J51" s="35">
        <f>H51+6</f>
        <v>45980</v>
      </c>
      <c r="K51" s="35" t="s">
        <v>7</v>
      </c>
      <c r="L51" s="35" t="s">
        <v>7</v>
      </c>
      <c r="M51" s="35">
        <f>H51+7</f>
        <v>45981</v>
      </c>
      <c r="N51" s="35">
        <f>H51+9</f>
        <v>45983</v>
      </c>
      <c r="O51" s="35" t="s">
        <v>7</v>
      </c>
      <c r="P51" s="35" t="s">
        <v>7</v>
      </c>
      <c r="Q51" s="35" t="s">
        <v>7</v>
      </c>
      <c r="R51" s="35" t="s">
        <v>7</v>
      </c>
    </row>
    <row r="52" spans="1:19" s="36" customFormat="1" ht="15.95" customHeight="1">
      <c r="A52" s="51" t="s">
        <v>52</v>
      </c>
      <c r="B52" s="4" t="s">
        <v>68</v>
      </c>
      <c r="C52" s="4" t="s">
        <v>106</v>
      </c>
      <c r="D52" s="32">
        <f>H52-2</f>
        <v>45972</v>
      </c>
      <c r="E52" s="33" t="s">
        <v>20</v>
      </c>
      <c r="F52" s="35">
        <f>H52-1</f>
        <v>45973</v>
      </c>
      <c r="G52" s="6" t="s">
        <v>15</v>
      </c>
      <c r="H52" s="48">
        <v>45974</v>
      </c>
      <c r="I52" s="35">
        <f>H52+4</f>
        <v>45978</v>
      </c>
      <c r="J52" s="35">
        <f>H52+5</f>
        <v>45979</v>
      </c>
      <c r="K52" s="35" t="s">
        <v>7</v>
      </c>
      <c r="L52" s="35" t="s">
        <v>7</v>
      </c>
      <c r="M52" s="35">
        <f>H52+6</f>
        <v>45980</v>
      </c>
      <c r="N52" s="35" t="s">
        <v>7</v>
      </c>
      <c r="O52" s="35" t="s">
        <v>7</v>
      </c>
      <c r="P52" s="35" t="s">
        <v>7</v>
      </c>
      <c r="Q52" s="35" t="s">
        <v>7</v>
      </c>
      <c r="R52" s="35" t="s">
        <v>7</v>
      </c>
    </row>
    <row r="53" spans="1:19" ht="15.95" customHeight="1">
      <c r="A53" s="51" t="s">
        <v>42</v>
      </c>
      <c r="B53" s="4" t="s">
        <v>90</v>
      </c>
      <c r="C53" s="4" t="s">
        <v>143</v>
      </c>
      <c r="D53" s="32">
        <f>H53-3</f>
        <v>45972</v>
      </c>
      <c r="E53" s="37" t="s">
        <v>41</v>
      </c>
      <c r="F53" s="35">
        <f>H53-2</f>
        <v>45973</v>
      </c>
      <c r="G53" s="6" t="s">
        <v>14</v>
      </c>
      <c r="H53" s="48">
        <v>45975</v>
      </c>
      <c r="I53" s="35" t="s">
        <v>7</v>
      </c>
      <c r="J53" s="35" t="s">
        <v>7</v>
      </c>
      <c r="K53" s="34">
        <f>H53+5</f>
        <v>45980</v>
      </c>
      <c r="L53" s="35">
        <f>H53+6</f>
        <v>45981</v>
      </c>
      <c r="M53" s="35" t="s">
        <v>7</v>
      </c>
      <c r="N53" s="35">
        <f>H53+8</f>
        <v>45983</v>
      </c>
      <c r="O53" s="35" t="s">
        <v>7</v>
      </c>
      <c r="P53" s="35">
        <f>H53+8</f>
        <v>45983</v>
      </c>
      <c r="Q53" s="35" t="s">
        <v>7</v>
      </c>
      <c r="R53" s="35" t="s">
        <v>7</v>
      </c>
      <c r="S53" s="36"/>
    </row>
    <row r="54" spans="1:19" ht="15.95" customHeight="1">
      <c r="A54" s="51" t="s">
        <v>48</v>
      </c>
      <c r="B54" s="11" t="s">
        <v>140</v>
      </c>
      <c r="C54" s="4" t="s">
        <v>139</v>
      </c>
      <c r="D54" s="32">
        <f>H54-3</f>
        <v>45972</v>
      </c>
      <c r="E54" s="33" t="s">
        <v>86</v>
      </c>
      <c r="F54" s="35">
        <f>H54-1</f>
        <v>45974</v>
      </c>
      <c r="G54" s="6" t="s">
        <v>33</v>
      </c>
      <c r="H54" s="48">
        <v>45975</v>
      </c>
      <c r="I54" s="35">
        <f>H54+4</f>
        <v>45979</v>
      </c>
      <c r="J54" s="35">
        <f>H54+5</f>
        <v>45980</v>
      </c>
      <c r="K54" s="35">
        <f>H54+8</f>
        <v>45983</v>
      </c>
      <c r="L54" s="35">
        <f>H54+9</f>
        <v>45984</v>
      </c>
      <c r="M54" s="6">
        <f>H54+7</f>
        <v>45982</v>
      </c>
      <c r="N54" s="35" t="s">
        <v>7</v>
      </c>
      <c r="O54" s="35" t="s">
        <v>7</v>
      </c>
      <c r="P54" s="35" t="s">
        <v>7</v>
      </c>
      <c r="Q54" s="35" t="s">
        <v>7</v>
      </c>
      <c r="R54" s="35" t="s">
        <v>7</v>
      </c>
    </row>
    <row r="55" spans="1:19" ht="15.95" customHeight="1">
      <c r="A55" s="51" t="s">
        <v>88</v>
      </c>
      <c r="B55" s="4" t="s">
        <v>89</v>
      </c>
      <c r="C55" s="4" t="s">
        <v>179</v>
      </c>
      <c r="D55" s="32">
        <f>H55-3</f>
        <v>45972</v>
      </c>
      <c r="E55" s="33" t="s">
        <v>20</v>
      </c>
      <c r="F55" s="35">
        <f>H55-1</f>
        <v>45974</v>
      </c>
      <c r="G55" s="6" t="s">
        <v>33</v>
      </c>
      <c r="H55" s="48">
        <v>45975</v>
      </c>
      <c r="I55" s="35">
        <f>H55+6</f>
        <v>45981</v>
      </c>
      <c r="J55" s="35">
        <f>H55+6</f>
        <v>45981</v>
      </c>
      <c r="K55" s="35">
        <f>H55+9</f>
        <v>45984</v>
      </c>
      <c r="L55" s="35">
        <f>H55+8</f>
        <v>45983</v>
      </c>
      <c r="M55" s="35">
        <f>H55+7</f>
        <v>45982</v>
      </c>
      <c r="N55" s="35" t="s">
        <v>7</v>
      </c>
      <c r="O55" s="35" t="s">
        <v>7</v>
      </c>
      <c r="P55" s="35" t="s">
        <v>7</v>
      </c>
      <c r="Q55" s="35" t="s">
        <v>7</v>
      </c>
      <c r="R55" s="35" t="s">
        <v>7</v>
      </c>
      <c r="S55" s="36"/>
    </row>
    <row r="56" spans="1:19" ht="15.95" customHeight="1">
      <c r="A56" s="51" t="s">
        <v>44</v>
      </c>
      <c r="B56" s="4" t="s">
        <v>127</v>
      </c>
      <c r="C56" s="4" t="s">
        <v>175</v>
      </c>
      <c r="D56" s="32">
        <f>H56-3</f>
        <v>45972</v>
      </c>
      <c r="E56" s="37" t="s">
        <v>45</v>
      </c>
      <c r="F56" s="35">
        <f>H56-1</f>
        <v>45974</v>
      </c>
      <c r="G56" s="6" t="s">
        <v>14</v>
      </c>
      <c r="H56" s="48">
        <v>45975</v>
      </c>
      <c r="I56" s="34">
        <f>H56+5</f>
        <v>45980</v>
      </c>
      <c r="J56" s="34">
        <f>H56+6</f>
        <v>45981</v>
      </c>
      <c r="K56" s="35" t="s">
        <v>7</v>
      </c>
      <c r="L56" s="35" t="s">
        <v>7</v>
      </c>
      <c r="M56" s="34">
        <f>H56+8</f>
        <v>45983</v>
      </c>
      <c r="N56" s="35" t="s">
        <v>7</v>
      </c>
      <c r="O56" s="34">
        <f>H56+7</f>
        <v>45982</v>
      </c>
      <c r="P56" s="35" t="s">
        <v>7</v>
      </c>
      <c r="Q56" s="35" t="s">
        <v>7</v>
      </c>
      <c r="R56" s="35" t="s">
        <v>7</v>
      </c>
      <c r="S56" s="36"/>
    </row>
    <row r="57" spans="1:19" s="36" customFormat="1" ht="15.95" customHeight="1">
      <c r="A57" s="51" t="s">
        <v>34</v>
      </c>
      <c r="B57" s="11" t="s">
        <v>140</v>
      </c>
      <c r="C57" s="4" t="s">
        <v>139</v>
      </c>
      <c r="D57" s="32">
        <f>H57-2</f>
        <v>45973</v>
      </c>
      <c r="E57" s="33" t="s">
        <v>72</v>
      </c>
      <c r="F57" s="35">
        <f>H57-1</f>
        <v>45974</v>
      </c>
      <c r="G57" s="6" t="s">
        <v>14</v>
      </c>
      <c r="H57" s="48">
        <v>45975</v>
      </c>
      <c r="I57" s="35">
        <f>H57+4</f>
        <v>45979</v>
      </c>
      <c r="J57" s="35">
        <f>H57+5</f>
        <v>45980</v>
      </c>
      <c r="K57" s="35">
        <f>H57+8</f>
        <v>45983</v>
      </c>
      <c r="L57" s="35">
        <f>H57+9</f>
        <v>45984</v>
      </c>
      <c r="M57" s="6">
        <f>H57+7</f>
        <v>45982</v>
      </c>
      <c r="N57" s="35" t="s">
        <v>7</v>
      </c>
      <c r="O57" s="35" t="s">
        <v>7</v>
      </c>
      <c r="P57" s="35" t="s">
        <v>7</v>
      </c>
      <c r="Q57" s="35" t="s">
        <v>7</v>
      </c>
      <c r="R57" s="35" t="s">
        <v>7</v>
      </c>
    </row>
    <row r="58" spans="1:19" ht="15.95" customHeight="1">
      <c r="A58" s="51" t="s">
        <v>32</v>
      </c>
      <c r="B58" s="4" t="s">
        <v>90</v>
      </c>
      <c r="C58" s="4" t="s">
        <v>143</v>
      </c>
      <c r="D58" s="32">
        <f>H58-2</f>
        <v>45973</v>
      </c>
      <c r="E58" s="37" t="s">
        <v>31</v>
      </c>
      <c r="F58" s="35">
        <f>H58-2</f>
        <v>45973</v>
      </c>
      <c r="G58" s="6" t="s">
        <v>14</v>
      </c>
      <c r="H58" s="48">
        <v>45975</v>
      </c>
      <c r="I58" s="35" t="s">
        <v>7</v>
      </c>
      <c r="J58" s="35" t="s">
        <v>7</v>
      </c>
      <c r="K58" s="34">
        <f>H58+5</f>
        <v>45980</v>
      </c>
      <c r="L58" s="35">
        <f>H58+6</f>
        <v>45981</v>
      </c>
      <c r="M58" s="35" t="s">
        <v>7</v>
      </c>
      <c r="N58" s="35">
        <f>H58+8</f>
        <v>45983</v>
      </c>
      <c r="O58" s="35" t="s">
        <v>7</v>
      </c>
      <c r="P58" s="35">
        <f>H58+8</f>
        <v>45983</v>
      </c>
      <c r="Q58" s="35" t="s">
        <v>7</v>
      </c>
      <c r="R58" s="35" t="s">
        <v>7</v>
      </c>
      <c r="S58" s="36"/>
    </row>
    <row r="59" spans="1:19" ht="15.95" customHeight="1">
      <c r="A59" s="51" t="s">
        <v>57</v>
      </c>
      <c r="B59" s="4" t="s">
        <v>93</v>
      </c>
      <c r="C59" s="4" t="s">
        <v>182</v>
      </c>
      <c r="D59" s="32">
        <f>H59-4</f>
        <v>45972</v>
      </c>
      <c r="E59" s="33" t="s">
        <v>45</v>
      </c>
      <c r="F59" s="35">
        <f>H59-2</f>
        <v>45974</v>
      </c>
      <c r="G59" s="6" t="s">
        <v>14</v>
      </c>
      <c r="H59" s="48">
        <v>45976</v>
      </c>
      <c r="I59" s="35">
        <f>H59+6</f>
        <v>45982</v>
      </c>
      <c r="J59" s="35">
        <f>H59+7</f>
        <v>45983</v>
      </c>
      <c r="K59" s="35">
        <f>H59+4</f>
        <v>45980</v>
      </c>
      <c r="L59" s="35">
        <f>H59+5</f>
        <v>45981</v>
      </c>
      <c r="M59" s="35" t="s">
        <v>7</v>
      </c>
      <c r="N59" s="35" t="s">
        <v>7</v>
      </c>
      <c r="O59" s="35" t="s">
        <v>7</v>
      </c>
      <c r="P59" s="35" t="s">
        <v>7</v>
      </c>
      <c r="Q59" s="35" t="s">
        <v>7</v>
      </c>
      <c r="R59" s="35" t="s">
        <v>7</v>
      </c>
      <c r="S59" s="36"/>
    </row>
    <row r="60" spans="1:19" s="36" customFormat="1" ht="15.95" customHeight="1">
      <c r="A60" s="51" t="s">
        <v>36</v>
      </c>
      <c r="B60" s="4" t="s">
        <v>67</v>
      </c>
      <c r="C60" s="4" t="s">
        <v>146</v>
      </c>
      <c r="D60" s="14">
        <f>H60-2</f>
        <v>45974</v>
      </c>
      <c r="E60" s="33" t="s">
        <v>19</v>
      </c>
      <c r="F60" s="35">
        <f>H60-1</f>
        <v>45975</v>
      </c>
      <c r="G60" s="6" t="s">
        <v>33</v>
      </c>
      <c r="H60" s="48">
        <v>45976</v>
      </c>
      <c r="I60" s="35" t="s">
        <v>7</v>
      </c>
      <c r="J60" s="35" t="s">
        <v>7</v>
      </c>
      <c r="K60" s="35">
        <f>H60+5</f>
        <v>45981</v>
      </c>
      <c r="L60" s="2" t="s">
        <v>6</v>
      </c>
      <c r="M60" s="35" t="s">
        <v>7</v>
      </c>
      <c r="N60" s="35" t="s">
        <v>7</v>
      </c>
      <c r="O60" s="35" t="s">
        <v>7</v>
      </c>
      <c r="P60" s="35" t="s">
        <v>7</v>
      </c>
      <c r="Q60" s="35" t="s">
        <v>7</v>
      </c>
      <c r="R60" s="35" t="s">
        <v>7</v>
      </c>
    </row>
    <row r="61" spans="1:19" ht="15.95" customHeight="1">
      <c r="A61" s="51" t="s">
        <v>82</v>
      </c>
      <c r="B61" s="4" t="s">
        <v>94</v>
      </c>
      <c r="C61" s="4" t="s">
        <v>126</v>
      </c>
      <c r="D61" s="32">
        <f>H61-2</f>
        <v>45974</v>
      </c>
      <c r="E61" s="33" t="s">
        <v>19</v>
      </c>
      <c r="F61" s="35">
        <f>H61-1</f>
        <v>45975</v>
      </c>
      <c r="G61" s="6" t="s">
        <v>95</v>
      </c>
      <c r="H61" s="48">
        <v>45976</v>
      </c>
      <c r="I61" s="35" t="s">
        <v>7</v>
      </c>
      <c r="J61" s="35" t="s">
        <v>7</v>
      </c>
      <c r="K61" s="35">
        <f>H61+5</f>
        <v>45981</v>
      </c>
      <c r="L61" s="35">
        <f>H61+6</f>
        <v>45982</v>
      </c>
      <c r="M61" s="35" t="s">
        <v>7</v>
      </c>
      <c r="N61" s="35" t="s">
        <v>7</v>
      </c>
      <c r="O61" s="35" t="s">
        <v>7</v>
      </c>
      <c r="P61" s="35" t="s">
        <v>7</v>
      </c>
      <c r="Q61" s="35" t="s">
        <v>7</v>
      </c>
      <c r="R61" s="35" t="s">
        <v>7</v>
      </c>
    </row>
    <row r="62" spans="1:19" s="38" customFormat="1" ht="15.95" customHeight="1">
      <c r="A62" s="51" t="s">
        <v>35</v>
      </c>
      <c r="B62" s="4" t="s">
        <v>105</v>
      </c>
      <c r="C62" s="5" t="s">
        <v>154</v>
      </c>
      <c r="D62" s="32">
        <f>H62-1</f>
        <v>45975</v>
      </c>
      <c r="E62" s="33" t="s">
        <v>19</v>
      </c>
      <c r="F62" s="35">
        <f>H62-1</f>
        <v>45975</v>
      </c>
      <c r="G62" s="6" t="s">
        <v>15</v>
      </c>
      <c r="H62" s="48">
        <v>45976</v>
      </c>
      <c r="I62" s="35">
        <f>H62+5</f>
        <v>45981</v>
      </c>
      <c r="J62" s="35">
        <f>H62+6</f>
        <v>45982</v>
      </c>
      <c r="K62" s="35" t="s">
        <v>7</v>
      </c>
      <c r="L62" s="35" t="s">
        <v>7</v>
      </c>
      <c r="M62" s="35">
        <f>H62+7</f>
        <v>45983</v>
      </c>
      <c r="N62" s="35" t="s">
        <v>7</v>
      </c>
      <c r="O62" s="35" t="s">
        <v>7</v>
      </c>
      <c r="P62" s="35" t="s">
        <v>7</v>
      </c>
      <c r="Q62" s="35" t="s">
        <v>7</v>
      </c>
      <c r="R62" s="35" t="s">
        <v>7</v>
      </c>
      <c r="S62" s="36"/>
    </row>
    <row r="63" spans="1:19" s="39" customFormat="1" ht="15.95" customHeight="1">
      <c r="A63" s="51" t="s">
        <v>47</v>
      </c>
      <c r="B63" s="4" t="s">
        <v>109</v>
      </c>
      <c r="C63" s="4" t="s">
        <v>134</v>
      </c>
      <c r="D63" s="32">
        <f>H63-5</f>
        <v>45974</v>
      </c>
      <c r="E63" s="33" t="s">
        <v>85</v>
      </c>
      <c r="F63" s="6">
        <f>H63-1</f>
        <v>45978</v>
      </c>
      <c r="G63" s="7" t="s">
        <v>33</v>
      </c>
      <c r="H63" s="48">
        <v>45979</v>
      </c>
      <c r="I63" s="2">
        <f>H63+6</f>
        <v>45985</v>
      </c>
      <c r="J63" s="2">
        <f>H63+7</f>
        <v>45986</v>
      </c>
      <c r="K63" s="35" t="s">
        <v>7</v>
      </c>
      <c r="L63" s="35" t="s">
        <v>7</v>
      </c>
      <c r="M63" s="2">
        <f>H63+10</f>
        <v>45989</v>
      </c>
      <c r="N63" s="35" t="s">
        <v>7</v>
      </c>
      <c r="O63" s="2">
        <f>H63+9</f>
        <v>45988</v>
      </c>
      <c r="P63" s="35" t="s">
        <v>7</v>
      </c>
      <c r="Q63" s="35" t="s">
        <v>7</v>
      </c>
      <c r="R63" s="35" t="s">
        <v>7</v>
      </c>
      <c r="S63" s="36"/>
    </row>
    <row r="64" spans="1:19" s="36" customFormat="1" ht="15.95" customHeight="1">
      <c r="A64" s="51" t="s">
        <v>78</v>
      </c>
      <c r="B64" s="4" t="s">
        <v>81</v>
      </c>
      <c r="C64" s="4" t="s">
        <v>148</v>
      </c>
      <c r="D64" s="32">
        <f>H64-4</f>
        <v>45975</v>
      </c>
      <c r="E64" s="37" t="s">
        <v>86</v>
      </c>
      <c r="F64" s="35">
        <f>H64-1</f>
        <v>45978</v>
      </c>
      <c r="G64" s="6" t="s">
        <v>14</v>
      </c>
      <c r="H64" s="48">
        <v>45979</v>
      </c>
      <c r="I64" s="35" t="s">
        <v>7</v>
      </c>
      <c r="J64" s="35" t="s">
        <v>7</v>
      </c>
      <c r="K64" s="34">
        <f>H64+6</f>
        <v>45985</v>
      </c>
      <c r="L64" s="35">
        <f>H64+6</f>
        <v>45985</v>
      </c>
      <c r="M64" s="35" t="s">
        <v>7</v>
      </c>
      <c r="N64" s="35">
        <f>H64+8</f>
        <v>45987</v>
      </c>
      <c r="O64" s="35" t="s">
        <v>7</v>
      </c>
      <c r="P64" s="35">
        <f>H64+9</f>
        <v>45988</v>
      </c>
      <c r="Q64" s="35" t="s">
        <v>7</v>
      </c>
      <c r="R64" s="35" t="s">
        <v>7</v>
      </c>
    </row>
    <row r="65" spans="1:19" s="36" customFormat="1" ht="15.95" customHeight="1">
      <c r="A65" s="51" t="s">
        <v>18</v>
      </c>
      <c r="B65" s="4" t="s">
        <v>109</v>
      </c>
      <c r="C65" s="4" t="s">
        <v>134</v>
      </c>
      <c r="D65" s="32">
        <f>H65-4</f>
        <v>45975</v>
      </c>
      <c r="E65" s="33" t="s">
        <v>19</v>
      </c>
      <c r="F65" s="6">
        <f>H65-2</f>
        <v>45977</v>
      </c>
      <c r="G65" s="7" t="s">
        <v>14</v>
      </c>
      <c r="H65" s="48">
        <v>45979</v>
      </c>
      <c r="I65" s="2">
        <f>H65+6</f>
        <v>45985</v>
      </c>
      <c r="J65" s="2">
        <f>H65+7</f>
        <v>45986</v>
      </c>
      <c r="K65" s="35" t="s">
        <v>7</v>
      </c>
      <c r="L65" s="35" t="s">
        <v>7</v>
      </c>
      <c r="M65" s="2">
        <f>H65+10</f>
        <v>45989</v>
      </c>
      <c r="N65" s="35" t="s">
        <v>7</v>
      </c>
      <c r="O65" s="2">
        <f>H65+9</f>
        <v>45988</v>
      </c>
      <c r="P65" s="35" t="s">
        <v>7</v>
      </c>
      <c r="Q65" s="35" t="s">
        <v>7</v>
      </c>
      <c r="R65" s="2">
        <f>H65+8</f>
        <v>45987</v>
      </c>
      <c r="S65" s="43"/>
    </row>
    <row r="66" spans="1:19" s="36" customFormat="1" ht="15.95" customHeight="1">
      <c r="A66" s="51" t="s">
        <v>43</v>
      </c>
      <c r="B66" s="5" t="s">
        <v>129</v>
      </c>
      <c r="C66" s="4" t="s">
        <v>168</v>
      </c>
      <c r="D66" s="32">
        <f>H66-4</f>
        <v>45975</v>
      </c>
      <c r="E66" s="37" t="s">
        <v>31</v>
      </c>
      <c r="F66" s="35">
        <f>H66-2</f>
        <v>45977</v>
      </c>
      <c r="G66" s="6" t="s">
        <v>14</v>
      </c>
      <c r="H66" s="48">
        <v>45979</v>
      </c>
      <c r="I66" s="35" t="s">
        <v>7</v>
      </c>
      <c r="J66" s="35" t="s">
        <v>7</v>
      </c>
      <c r="K66" s="34">
        <f>H66+4</f>
        <v>45983</v>
      </c>
      <c r="L66" s="35">
        <f>H66+4</f>
        <v>45983</v>
      </c>
      <c r="M66" s="35" t="s">
        <v>7</v>
      </c>
      <c r="N66" s="35">
        <f>H66+6</f>
        <v>45985</v>
      </c>
      <c r="O66" s="35" t="s">
        <v>7</v>
      </c>
      <c r="P66" s="35">
        <f>H66+7</f>
        <v>45986</v>
      </c>
      <c r="Q66" s="35" t="s">
        <v>7</v>
      </c>
      <c r="R66" s="35" t="s">
        <v>7</v>
      </c>
      <c r="S66" s="43"/>
    </row>
    <row r="67" spans="1:19" ht="15.95" customHeight="1">
      <c r="A67" s="51" t="s">
        <v>46</v>
      </c>
      <c r="B67" s="4" t="s">
        <v>77</v>
      </c>
      <c r="C67" s="11" t="s">
        <v>137</v>
      </c>
      <c r="D67" s="32">
        <f>H67-5</f>
        <v>45975</v>
      </c>
      <c r="E67" s="33" t="s">
        <v>45</v>
      </c>
      <c r="F67" s="35">
        <f t="shared" ref="F67:F72" si="3">H67-1</f>
        <v>45979</v>
      </c>
      <c r="G67" s="47" t="s">
        <v>33</v>
      </c>
      <c r="H67" s="48">
        <v>45980</v>
      </c>
      <c r="I67" s="35">
        <f>H67+5</f>
        <v>45985</v>
      </c>
      <c r="J67" s="35">
        <f>H67+6</f>
        <v>45986</v>
      </c>
      <c r="K67" s="35" t="s">
        <v>7</v>
      </c>
      <c r="L67" s="35" t="s">
        <v>7</v>
      </c>
      <c r="M67" s="35" t="s">
        <v>7</v>
      </c>
      <c r="N67" s="35" t="s">
        <v>7</v>
      </c>
      <c r="O67" s="35" t="s">
        <v>7</v>
      </c>
      <c r="P67" s="35" t="s">
        <v>7</v>
      </c>
      <c r="Q67" s="35" t="s">
        <v>7</v>
      </c>
      <c r="R67" s="35" t="s">
        <v>7</v>
      </c>
      <c r="S67" s="36"/>
    </row>
    <row r="68" spans="1:19" s="36" customFormat="1" ht="15.95" customHeight="1">
      <c r="A68" s="51" t="s">
        <v>37</v>
      </c>
      <c r="B68" s="4" t="s">
        <v>77</v>
      </c>
      <c r="C68" s="11" t="s">
        <v>137</v>
      </c>
      <c r="D68" s="32">
        <f>H68-5</f>
        <v>45975</v>
      </c>
      <c r="E68" s="33" t="s">
        <v>86</v>
      </c>
      <c r="F68" s="35">
        <f t="shared" si="3"/>
        <v>45979</v>
      </c>
      <c r="G68" s="47" t="s">
        <v>33</v>
      </c>
      <c r="H68" s="48">
        <v>45980</v>
      </c>
      <c r="I68" s="35">
        <f>H68+5</f>
        <v>45985</v>
      </c>
      <c r="J68" s="35">
        <f>H68+6</f>
        <v>45986</v>
      </c>
      <c r="K68" s="35" t="s">
        <v>7</v>
      </c>
      <c r="L68" s="35" t="s">
        <v>7</v>
      </c>
      <c r="M68" s="35" t="s">
        <v>7</v>
      </c>
      <c r="N68" s="35" t="s">
        <v>7</v>
      </c>
      <c r="O68" s="35" t="s">
        <v>7</v>
      </c>
      <c r="P68" s="35" t="s">
        <v>7</v>
      </c>
      <c r="Q68" s="35" t="s">
        <v>7</v>
      </c>
      <c r="R68" s="35" t="s">
        <v>7</v>
      </c>
      <c r="S68" s="43"/>
    </row>
    <row r="69" spans="1:19" s="36" customFormat="1" ht="15.95" customHeight="1">
      <c r="A69" s="51" t="s">
        <v>87</v>
      </c>
      <c r="B69" s="11" t="s">
        <v>84</v>
      </c>
      <c r="C69" s="4" t="s">
        <v>152</v>
      </c>
      <c r="D69" s="32">
        <f>H69-2</f>
        <v>45978</v>
      </c>
      <c r="E69" s="33" t="s">
        <v>41</v>
      </c>
      <c r="F69" s="35">
        <f t="shared" si="3"/>
        <v>45979</v>
      </c>
      <c r="G69" s="6" t="s">
        <v>33</v>
      </c>
      <c r="H69" s="48">
        <v>45980</v>
      </c>
      <c r="I69" s="35" t="s">
        <v>7</v>
      </c>
      <c r="J69" s="35" t="s">
        <v>7</v>
      </c>
      <c r="K69" s="35">
        <f>H69+5</f>
        <v>45985</v>
      </c>
      <c r="L69" s="35">
        <f>H69+6</f>
        <v>45986</v>
      </c>
      <c r="M69" s="35" t="s">
        <v>7</v>
      </c>
      <c r="N69" s="35" t="s">
        <v>7</v>
      </c>
      <c r="O69" s="35" t="s">
        <v>7</v>
      </c>
      <c r="P69" s="35" t="s">
        <v>7</v>
      </c>
      <c r="Q69" s="35" t="s">
        <v>7</v>
      </c>
      <c r="R69" s="35" t="s">
        <v>7</v>
      </c>
      <c r="S69" s="39"/>
    </row>
    <row r="70" spans="1:19" s="36" customFormat="1" ht="15.95" customHeight="1">
      <c r="A70" s="51" t="s">
        <v>63</v>
      </c>
      <c r="B70" s="11" t="s">
        <v>84</v>
      </c>
      <c r="C70" s="4" t="s">
        <v>152</v>
      </c>
      <c r="D70" s="32">
        <f>H70-2</f>
        <v>45978</v>
      </c>
      <c r="E70" s="37" t="s">
        <v>31</v>
      </c>
      <c r="F70" s="35">
        <f t="shared" si="3"/>
        <v>45979</v>
      </c>
      <c r="G70" s="6" t="s">
        <v>33</v>
      </c>
      <c r="H70" s="48">
        <v>45980</v>
      </c>
      <c r="I70" s="35" t="s">
        <v>6</v>
      </c>
      <c r="J70" s="35" t="s">
        <v>6</v>
      </c>
      <c r="K70" s="35">
        <f>H70+5</f>
        <v>45985</v>
      </c>
      <c r="L70" s="35">
        <f>H70+6</f>
        <v>45986</v>
      </c>
      <c r="M70" s="35" t="s">
        <v>6</v>
      </c>
      <c r="N70" s="35" t="s">
        <v>6</v>
      </c>
      <c r="O70" s="35" t="s">
        <v>6</v>
      </c>
      <c r="P70" s="35" t="s">
        <v>6</v>
      </c>
      <c r="Q70" s="35" t="s">
        <v>7</v>
      </c>
      <c r="R70" s="35" t="s">
        <v>7</v>
      </c>
    </row>
    <row r="71" spans="1:19" s="36" customFormat="1" ht="15.95" customHeight="1">
      <c r="A71" s="51" t="s">
        <v>38</v>
      </c>
      <c r="B71" s="11" t="s">
        <v>84</v>
      </c>
      <c r="C71" s="4" t="s">
        <v>152</v>
      </c>
      <c r="D71" s="32">
        <f>H71-1</f>
        <v>45979</v>
      </c>
      <c r="E71" s="37" t="s">
        <v>31</v>
      </c>
      <c r="F71" s="35">
        <f t="shared" si="3"/>
        <v>45979</v>
      </c>
      <c r="G71" s="6" t="s">
        <v>15</v>
      </c>
      <c r="H71" s="48">
        <v>45980</v>
      </c>
      <c r="I71" s="35" t="s">
        <v>6</v>
      </c>
      <c r="J71" s="2" t="s">
        <v>6</v>
      </c>
      <c r="K71" s="35">
        <f>H71+5</f>
        <v>45985</v>
      </c>
      <c r="L71" s="35">
        <f>H71+6</f>
        <v>45986</v>
      </c>
      <c r="M71" s="35" t="s">
        <v>6</v>
      </c>
      <c r="N71" s="35" t="s">
        <v>7</v>
      </c>
      <c r="O71" s="35" t="s">
        <v>7</v>
      </c>
      <c r="P71" s="35" t="s">
        <v>7</v>
      </c>
      <c r="Q71" s="35" t="s">
        <v>7</v>
      </c>
      <c r="R71" s="35" t="s">
        <v>7</v>
      </c>
      <c r="S71" s="43"/>
    </row>
    <row r="72" spans="1:19" s="36" customFormat="1" ht="15.95" customHeight="1">
      <c r="A72" s="51" t="s">
        <v>101</v>
      </c>
      <c r="B72" s="4" t="s">
        <v>103</v>
      </c>
      <c r="C72" s="5" t="s">
        <v>159</v>
      </c>
      <c r="D72" s="32">
        <f>H72-1</f>
        <v>45979</v>
      </c>
      <c r="E72" s="33" t="s">
        <v>19</v>
      </c>
      <c r="F72" s="35">
        <f t="shared" si="3"/>
        <v>45979</v>
      </c>
      <c r="G72" s="6" t="s">
        <v>15</v>
      </c>
      <c r="H72" s="48">
        <v>45980</v>
      </c>
      <c r="I72" s="35">
        <f>H72+5</f>
        <v>45985</v>
      </c>
      <c r="J72" s="35">
        <f>H72+6</f>
        <v>45986</v>
      </c>
      <c r="K72" s="35">
        <f>H72+8</f>
        <v>45988</v>
      </c>
      <c r="L72" s="35">
        <f>H72+9</f>
        <v>45989</v>
      </c>
      <c r="M72" s="35">
        <f>H72+7</f>
        <v>45987</v>
      </c>
      <c r="N72" s="35" t="s">
        <v>7</v>
      </c>
      <c r="O72" s="35" t="s">
        <v>7</v>
      </c>
      <c r="P72" s="35" t="s">
        <v>7</v>
      </c>
      <c r="Q72" s="35" t="s">
        <v>7</v>
      </c>
      <c r="R72" s="35" t="s">
        <v>7</v>
      </c>
    </row>
    <row r="73" spans="1:19" s="36" customFormat="1" ht="15.95" customHeight="1">
      <c r="A73" s="51" t="s">
        <v>55</v>
      </c>
      <c r="B73" s="52" t="s">
        <v>62</v>
      </c>
      <c r="C73" s="4" t="s">
        <v>164</v>
      </c>
      <c r="D73" s="32">
        <f>H73-3</f>
        <v>45978</v>
      </c>
      <c r="E73" s="37" t="s">
        <v>45</v>
      </c>
      <c r="F73" s="35">
        <f>H73-2</f>
        <v>45979</v>
      </c>
      <c r="G73" s="6" t="s">
        <v>14</v>
      </c>
      <c r="H73" s="48">
        <v>45981</v>
      </c>
      <c r="I73" s="35">
        <f>H73+7</f>
        <v>45988</v>
      </c>
      <c r="J73" s="35">
        <f>H73+8</f>
        <v>45989</v>
      </c>
      <c r="K73" s="35">
        <f>H73+10</f>
        <v>45991</v>
      </c>
      <c r="L73" s="35">
        <f>H73+10</f>
        <v>45991</v>
      </c>
      <c r="M73" s="35">
        <f>H73+9</f>
        <v>45990</v>
      </c>
      <c r="N73" s="35" t="s">
        <v>6</v>
      </c>
      <c r="O73" s="35" t="s">
        <v>6</v>
      </c>
      <c r="P73" s="35" t="s">
        <v>6</v>
      </c>
      <c r="Q73" s="35" t="s">
        <v>7</v>
      </c>
      <c r="R73" s="35" t="s">
        <v>7</v>
      </c>
    </row>
    <row r="74" spans="1:19" s="36" customFormat="1" ht="15.95" customHeight="1">
      <c r="A74" s="51" t="s">
        <v>59</v>
      </c>
      <c r="B74" s="4" t="s">
        <v>60</v>
      </c>
      <c r="C74" s="4" t="s">
        <v>185</v>
      </c>
      <c r="D74" s="32">
        <f>H74-3</f>
        <v>45978</v>
      </c>
      <c r="E74" s="33" t="s">
        <v>19</v>
      </c>
      <c r="F74" s="35">
        <f>H74-2</f>
        <v>45979</v>
      </c>
      <c r="G74" s="6" t="s">
        <v>15</v>
      </c>
      <c r="H74" s="48">
        <v>45981</v>
      </c>
      <c r="I74" s="35">
        <f>H74+5</f>
        <v>45986</v>
      </c>
      <c r="J74" s="35">
        <f>H74+6</f>
        <v>45987</v>
      </c>
      <c r="K74" s="35" t="s">
        <v>7</v>
      </c>
      <c r="L74" s="35" t="s">
        <v>7</v>
      </c>
      <c r="M74" s="35">
        <f>H74+7</f>
        <v>45988</v>
      </c>
      <c r="N74" s="35">
        <f>H74+9</f>
        <v>45990</v>
      </c>
      <c r="O74" s="35" t="s">
        <v>7</v>
      </c>
      <c r="P74" s="35" t="s">
        <v>7</v>
      </c>
      <c r="Q74" s="35" t="s">
        <v>7</v>
      </c>
      <c r="R74" s="35" t="s">
        <v>7</v>
      </c>
    </row>
    <row r="75" spans="1:19" s="36" customFormat="1" ht="15.95" customHeight="1">
      <c r="A75" s="51" t="s">
        <v>52</v>
      </c>
      <c r="B75" s="4" t="s">
        <v>70</v>
      </c>
      <c r="C75" s="4" t="s">
        <v>126</v>
      </c>
      <c r="D75" s="32">
        <f>H75-2</f>
        <v>45979</v>
      </c>
      <c r="E75" s="33" t="s">
        <v>20</v>
      </c>
      <c r="F75" s="35">
        <f>H75-1</f>
        <v>45980</v>
      </c>
      <c r="G75" s="6" t="s">
        <v>15</v>
      </c>
      <c r="H75" s="48">
        <v>45981</v>
      </c>
      <c r="I75" s="35">
        <f>H75+4</f>
        <v>45985</v>
      </c>
      <c r="J75" s="35">
        <f>H75+5</f>
        <v>45986</v>
      </c>
      <c r="K75" s="35" t="s">
        <v>7</v>
      </c>
      <c r="L75" s="35" t="s">
        <v>7</v>
      </c>
      <c r="M75" s="35">
        <f>H75+6</f>
        <v>45987</v>
      </c>
      <c r="N75" s="35" t="s">
        <v>7</v>
      </c>
      <c r="O75" s="35" t="s">
        <v>7</v>
      </c>
      <c r="P75" s="35" t="s">
        <v>7</v>
      </c>
      <c r="Q75" s="35" t="s">
        <v>7</v>
      </c>
      <c r="R75" s="35" t="s">
        <v>7</v>
      </c>
    </row>
    <row r="76" spans="1:19" s="36" customFormat="1" ht="15.95" customHeight="1">
      <c r="A76" s="51" t="s">
        <v>42</v>
      </c>
      <c r="B76" s="4" t="s">
        <v>142</v>
      </c>
      <c r="C76" s="4" t="s">
        <v>145</v>
      </c>
      <c r="D76" s="32">
        <f>H76-3</f>
        <v>45979</v>
      </c>
      <c r="E76" s="37" t="s">
        <v>41</v>
      </c>
      <c r="F76" s="35">
        <f>H76-2</f>
        <v>45980</v>
      </c>
      <c r="G76" s="6" t="s">
        <v>14</v>
      </c>
      <c r="H76" s="48">
        <v>45982</v>
      </c>
      <c r="I76" s="35" t="s">
        <v>7</v>
      </c>
      <c r="J76" s="35" t="s">
        <v>7</v>
      </c>
      <c r="K76" s="34">
        <f>H76+5</f>
        <v>45987</v>
      </c>
      <c r="L76" s="35">
        <f>H76+6</f>
        <v>45988</v>
      </c>
      <c r="M76" s="35" t="s">
        <v>7</v>
      </c>
      <c r="N76" s="35">
        <f>H76+8</f>
        <v>45990</v>
      </c>
      <c r="O76" s="35" t="s">
        <v>7</v>
      </c>
      <c r="P76" s="35">
        <f>H76+8</f>
        <v>45990</v>
      </c>
      <c r="Q76" s="35" t="s">
        <v>7</v>
      </c>
      <c r="R76" s="35" t="s">
        <v>7</v>
      </c>
    </row>
    <row r="77" spans="1:19" ht="15.95" customHeight="1">
      <c r="A77" s="51" t="s">
        <v>48</v>
      </c>
      <c r="B77" s="11" t="s">
        <v>49</v>
      </c>
      <c r="C77" s="4" t="s">
        <v>118</v>
      </c>
      <c r="D77" s="32">
        <f>H77-3</f>
        <v>45979</v>
      </c>
      <c r="E77" s="33" t="s">
        <v>86</v>
      </c>
      <c r="F77" s="35">
        <f>H77-1</f>
        <v>45981</v>
      </c>
      <c r="G77" s="6" t="s">
        <v>33</v>
      </c>
      <c r="H77" s="48">
        <v>45982</v>
      </c>
      <c r="I77" s="35">
        <f>H77+4</f>
        <v>45986</v>
      </c>
      <c r="J77" s="35">
        <f>H77+5</f>
        <v>45987</v>
      </c>
      <c r="K77" s="35">
        <f>H77+8</f>
        <v>45990</v>
      </c>
      <c r="L77" s="35">
        <f>H77+9</f>
        <v>45991</v>
      </c>
      <c r="M77" s="6">
        <f>H77+7</f>
        <v>45989</v>
      </c>
      <c r="N77" s="35" t="s">
        <v>7</v>
      </c>
      <c r="O77" s="35" t="s">
        <v>7</v>
      </c>
      <c r="P77" s="35" t="s">
        <v>7</v>
      </c>
      <c r="Q77" s="35" t="s">
        <v>7</v>
      </c>
      <c r="R77" s="35" t="s">
        <v>7</v>
      </c>
      <c r="S77" s="36"/>
    </row>
    <row r="78" spans="1:19" ht="15.95" customHeight="1">
      <c r="A78" s="51" t="s">
        <v>88</v>
      </c>
      <c r="B78" s="4" t="s">
        <v>97</v>
      </c>
      <c r="C78" s="4" t="s">
        <v>180</v>
      </c>
      <c r="D78" s="32">
        <f>H78-3</f>
        <v>45979</v>
      </c>
      <c r="E78" s="33" t="s">
        <v>20</v>
      </c>
      <c r="F78" s="35">
        <f>H78-1</f>
        <v>45981</v>
      </c>
      <c r="G78" s="6" t="s">
        <v>33</v>
      </c>
      <c r="H78" s="48">
        <v>45982</v>
      </c>
      <c r="I78" s="35">
        <f>H78+6</f>
        <v>45988</v>
      </c>
      <c r="J78" s="35">
        <f>H78+6</f>
        <v>45988</v>
      </c>
      <c r="K78" s="35">
        <f>H78+9</f>
        <v>45991</v>
      </c>
      <c r="L78" s="35">
        <f>H78+8</f>
        <v>45990</v>
      </c>
      <c r="M78" s="35">
        <f>H78+7</f>
        <v>45989</v>
      </c>
      <c r="N78" s="35" t="s">
        <v>7</v>
      </c>
      <c r="O78" s="35" t="s">
        <v>7</v>
      </c>
      <c r="P78" s="35" t="s">
        <v>7</v>
      </c>
      <c r="Q78" s="35" t="s">
        <v>7</v>
      </c>
      <c r="R78" s="35" t="s">
        <v>7</v>
      </c>
    </row>
    <row r="79" spans="1:19" ht="15.95" customHeight="1">
      <c r="A79" s="51" t="s">
        <v>34</v>
      </c>
      <c r="B79" s="11" t="s">
        <v>49</v>
      </c>
      <c r="C79" s="4" t="s">
        <v>118</v>
      </c>
      <c r="D79" s="32">
        <f>H79-2</f>
        <v>45980</v>
      </c>
      <c r="E79" s="33" t="s">
        <v>72</v>
      </c>
      <c r="F79" s="35">
        <f>H79-1</f>
        <v>45981</v>
      </c>
      <c r="G79" s="6" t="s">
        <v>14</v>
      </c>
      <c r="H79" s="48">
        <v>45982</v>
      </c>
      <c r="I79" s="35">
        <f>H79+4</f>
        <v>45986</v>
      </c>
      <c r="J79" s="35">
        <f>H79+5</f>
        <v>45987</v>
      </c>
      <c r="K79" s="35">
        <f>H79+8</f>
        <v>45990</v>
      </c>
      <c r="L79" s="35">
        <f>H79+9</f>
        <v>45991</v>
      </c>
      <c r="M79" s="6">
        <f>H79+7</f>
        <v>45989</v>
      </c>
      <c r="N79" s="35" t="s">
        <v>7</v>
      </c>
      <c r="O79" s="35" t="s">
        <v>7</v>
      </c>
      <c r="P79" s="35" t="s">
        <v>7</v>
      </c>
      <c r="Q79" s="35" t="s">
        <v>7</v>
      </c>
      <c r="R79" s="35" t="s">
        <v>7</v>
      </c>
    </row>
    <row r="80" spans="1:19" s="36" customFormat="1" ht="15.95" customHeight="1">
      <c r="A80" s="51" t="s">
        <v>32</v>
      </c>
      <c r="B80" s="4" t="s">
        <v>142</v>
      </c>
      <c r="C80" s="4" t="s">
        <v>145</v>
      </c>
      <c r="D80" s="32">
        <f>H80-2</f>
        <v>45980</v>
      </c>
      <c r="E80" s="37" t="s">
        <v>31</v>
      </c>
      <c r="F80" s="35">
        <f>H80-2</f>
        <v>45980</v>
      </c>
      <c r="G80" s="6" t="s">
        <v>14</v>
      </c>
      <c r="H80" s="48">
        <v>45982</v>
      </c>
      <c r="I80" s="35" t="s">
        <v>7</v>
      </c>
      <c r="J80" s="35" t="s">
        <v>7</v>
      </c>
      <c r="K80" s="34">
        <f>H80+5</f>
        <v>45987</v>
      </c>
      <c r="L80" s="35">
        <f>H80+6</f>
        <v>45988</v>
      </c>
      <c r="M80" s="35" t="s">
        <v>7</v>
      </c>
      <c r="N80" s="35">
        <f>H80+8</f>
        <v>45990</v>
      </c>
      <c r="O80" s="35" t="s">
        <v>7</v>
      </c>
      <c r="P80" s="35">
        <f>H80+8</f>
        <v>45990</v>
      </c>
      <c r="Q80" s="35" t="s">
        <v>7</v>
      </c>
      <c r="R80" s="35" t="s">
        <v>7</v>
      </c>
    </row>
    <row r="81" spans="1:19" s="36" customFormat="1" ht="15.95" customHeight="1">
      <c r="A81" s="51" t="s">
        <v>57</v>
      </c>
      <c r="B81" s="4" t="s">
        <v>58</v>
      </c>
      <c r="C81" s="4" t="s">
        <v>183</v>
      </c>
      <c r="D81" s="32">
        <f>H81-4</f>
        <v>45979</v>
      </c>
      <c r="E81" s="33" t="s">
        <v>45</v>
      </c>
      <c r="F81" s="35">
        <f>H81-2</f>
        <v>45981</v>
      </c>
      <c r="G81" s="6" t="s">
        <v>14</v>
      </c>
      <c r="H81" s="48">
        <v>45983</v>
      </c>
      <c r="I81" s="35">
        <f>H81+6</f>
        <v>45989</v>
      </c>
      <c r="J81" s="35">
        <f>H81+7</f>
        <v>45990</v>
      </c>
      <c r="K81" s="35">
        <f>H81+4</f>
        <v>45987</v>
      </c>
      <c r="L81" s="35">
        <f>H81+5</f>
        <v>45988</v>
      </c>
      <c r="M81" s="35" t="s">
        <v>7</v>
      </c>
      <c r="N81" s="35" t="s">
        <v>7</v>
      </c>
      <c r="O81" s="35" t="s">
        <v>7</v>
      </c>
      <c r="P81" s="35" t="s">
        <v>7</v>
      </c>
      <c r="Q81" s="35" t="s">
        <v>7</v>
      </c>
      <c r="R81" s="35" t="s">
        <v>7</v>
      </c>
    </row>
    <row r="82" spans="1:19" s="36" customFormat="1" ht="15.95" customHeight="1">
      <c r="A82" s="51" t="s">
        <v>44</v>
      </c>
      <c r="B82" s="4" t="s">
        <v>171</v>
      </c>
      <c r="C82" s="4" t="s">
        <v>176</v>
      </c>
      <c r="D82" s="32">
        <f>H82-3</f>
        <v>45980</v>
      </c>
      <c r="E82" s="37" t="s">
        <v>45</v>
      </c>
      <c r="F82" s="35">
        <f>H82-1</f>
        <v>45982</v>
      </c>
      <c r="G82" s="6" t="s">
        <v>14</v>
      </c>
      <c r="H82" s="48">
        <v>45983</v>
      </c>
      <c r="I82" s="34">
        <f>H82+5</f>
        <v>45988</v>
      </c>
      <c r="J82" s="34">
        <f>H82+6</f>
        <v>45989</v>
      </c>
      <c r="K82" s="35" t="s">
        <v>7</v>
      </c>
      <c r="L82" s="35" t="s">
        <v>7</v>
      </c>
      <c r="M82" s="34">
        <f>H82+8</f>
        <v>45991</v>
      </c>
      <c r="N82" s="35" t="s">
        <v>7</v>
      </c>
      <c r="O82" s="34">
        <f>H82+7</f>
        <v>45990</v>
      </c>
      <c r="P82" s="35" t="s">
        <v>7</v>
      </c>
      <c r="Q82" s="35" t="s">
        <v>7</v>
      </c>
      <c r="R82" s="35" t="s">
        <v>7</v>
      </c>
      <c r="S82" s="43"/>
    </row>
    <row r="83" spans="1:19" s="36" customFormat="1" ht="15.95" customHeight="1">
      <c r="A83" s="51" t="s">
        <v>36</v>
      </c>
      <c r="B83" s="58" t="s">
        <v>104</v>
      </c>
      <c r="C83" s="4"/>
      <c r="D83" s="14">
        <f>H83-2</f>
        <v>45981</v>
      </c>
      <c r="E83" s="33" t="s">
        <v>19</v>
      </c>
      <c r="F83" s="35">
        <f>H83-1</f>
        <v>45982</v>
      </c>
      <c r="G83" s="6" t="s">
        <v>33</v>
      </c>
      <c r="H83" s="48">
        <v>45983</v>
      </c>
      <c r="I83" s="35" t="s">
        <v>7</v>
      </c>
      <c r="J83" s="35" t="s">
        <v>7</v>
      </c>
      <c r="K83" s="35">
        <f>H83+5</f>
        <v>45988</v>
      </c>
      <c r="L83" s="2" t="s">
        <v>6</v>
      </c>
      <c r="M83" s="35" t="s">
        <v>7</v>
      </c>
      <c r="N83" s="35" t="s">
        <v>7</v>
      </c>
      <c r="O83" s="35" t="s">
        <v>7</v>
      </c>
      <c r="P83" s="35" t="s">
        <v>7</v>
      </c>
      <c r="Q83" s="35" t="s">
        <v>7</v>
      </c>
      <c r="R83" s="35" t="s">
        <v>7</v>
      </c>
      <c r="S83" s="39"/>
    </row>
    <row r="84" spans="1:19" s="38" customFormat="1" ht="15.95" customHeight="1">
      <c r="A84" s="51" t="s">
        <v>82</v>
      </c>
      <c r="B84" s="4" t="s">
        <v>155</v>
      </c>
      <c r="C84" s="4" t="s">
        <v>157</v>
      </c>
      <c r="D84" s="32">
        <f>H84-2</f>
        <v>45981</v>
      </c>
      <c r="E84" s="33" t="s">
        <v>19</v>
      </c>
      <c r="F84" s="35">
        <f>H84-1</f>
        <v>45982</v>
      </c>
      <c r="G84" s="6" t="s">
        <v>95</v>
      </c>
      <c r="H84" s="48">
        <v>45983</v>
      </c>
      <c r="I84" s="35" t="s">
        <v>7</v>
      </c>
      <c r="J84" s="35" t="s">
        <v>7</v>
      </c>
      <c r="K84" s="35">
        <f>H84+5</f>
        <v>45988</v>
      </c>
      <c r="L84" s="35">
        <f>H84+6</f>
        <v>45989</v>
      </c>
      <c r="M84" s="35" t="s">
        <v>7</v>
      </c>
      <c r="N84" s="35" t="s">
        <v>7</v>
      </c>
      <c r="O84" s="35" t="s">
        <v>7</v>
      </c>
      <c r="P84" s="35" t="s">
        <v>7</v>
      </c>
      <c r="Q84" s="35" t="s">
        <v>7</v>
      </c>
      <c r="R84" s="35" t="s">
        <v>7</v>
      </c>
      <c r="S84" s="43"/>
    </row>
    <row r="85" spans="1:19" s="38" customFormat="1" ht="15.95" customHeight="1">
      <c r="A85" s="51" t="s">
        <v>35</v>
      </c>
      <c r="B85" s="4" t="s">
        <v>54</v>
      </c>
      <c r="C85" s="4" t="s">
        <v>100</v>
      </c>
      <c r="D85" s="32">
        <f>H85-1</f>
        <v>45982</v>
      </c>
      <c r="E85" s="33" t="s">
        <v>19</v>
      </c>
      <c r="F85" s="35">
        <f>H85-1</f>
        <v>45982</v>
      </c>
      <c r="G85" s="6" t="s">
        <v>15</v>
      </c>
      <c r="H85" s="48">
        <v>45983</v>
      </c>
      <c r="I85" s="35">
        <f>H85+5</f>
        <v>45988</v>
      </c>
      <c r="J85" s="35">
        <f>H85+6</f>
        <v>45989</v>
      </c>
      <c r="K85" s="35" t="s">
        <v>7</v>
      </c>
      <c r="L85" s="35" t="s">
        <v>7</v>
      </c>
      <c r="M85" s="35">
        <f>H85+7</f>
        <v>45990</v>
      </c>
      <c r="N85" s="35" t="s">
        <v>7</v>
      </c>
      <c r="O85" s="35" t="s">
        <v>7</v>
      </c>
      <c r="P85" s="35" t="s">
        <v>7</v>
      </c>
      <c r="Q85" s="35" t="s">
        <v>7</v>
      </c>
      <c r="R85" s="35" t="s">
        <v>7</v>
      </c>
      <c r="S85" s="36"/>
    </row>
    <row r="86" spans="1:19" s="38" customFormat="1" ht="15.95" customHeight="1">
      <c r="A86" s="51" t="s">
        <v>47</v>
      </c>
      <c r="B86" s="4" t="s">
        <v>110</v>
      </c>
      <c r="C86" s="46" t="s">
        <v>135</v>
      </c>
      <c r="D86" s="32">
        <f>H86-5</f>
        <v>45981</v>
      </c>
      <c r="E86" s="33" t="s">
        <v>85</v>
      </c>
      <c r="F86" s="6">
        <f>H86-2</f>
        <v>45984</v>
      </c>
      <c r="G86" s="7" t="s">
        <v>33</v>
      </c>
      <c r="H86" s="48">
        <v>45986</v>
      </c>
      <c r="I86" s="2">
        <f>H86+6</f>
        <v>45992</v>
      </c>
      <c r="J86" s="2">
        <f>H86+7</f>
        <v>45993</v>
      </c>
      <c r="K86" s="35" t="s">
        <v>7</v>
      </c>
      <c r="L86" s="35" t="s">
        <v>7</v>
      </c>
      <c r="M86" s="2">
        <f>H86+10</f>
        <v>45996</v>
      </c>
      <c r="N86" s="35" t="s">
        <v>7</v>
      </c>
      <c r="O86" s="2">
        <f>H86+9</f>
        <v>45995</v>
      </c>
      <c r="P86" s="35" t="s">
        <v>7</v>
      </c>
      <c r="Q86" s="35" t="s">
        <v>7</v>
      </c>
      <c r="R86" s="35" t="s">
        <v>7</v>
      </c>
      <c r="S86" s="39"/>
    </row>
    <row r="87" spans="1:19" s="39" customFormat="1" ht="15.95" customHeight="1">
      <c r="A87" s="51" t="s">
        <v>43</v>
      </c>
      <c r="B87" s="5" t="s">
        <v>130</v>
      </c>
      <c r="C87" s="4" t="s">
        <v>169</v>
      </c>
      <c r="D87" s="32">
        <f>H87-4</f>
        <v>45982</v>
      </c>
      <c r="E87" s="37" t="s">
        <v>31</v>
      </c>
      <c r="F87" s="35">
        <f>H87-2</f>
        <v>45984</v>
      </c>
      <c r="G87" s="6" t="s">
        <v>14</v>
      </c>
      <c r="H87" s="48">
        <v>45986</v>
      </c>
      <c r="I87" s="35" t="s">
        <v>7</v>
      </c>
      <c r="J87" s="35" t="s">
        <v>7</v>
      </c>
      <c r="K87" s="34">
        <f>H87+4</f>
        <v>45990</v>
      </c>
      <c r="L87" s="35">
        <f>H87+4</f>
        <v>45990</v>
      </c>
      <c r="M87" s="35" t="s">
        <v>7</v>
      </c>
      <c r="N87" s="35">
        <f>H87+6</f>
        <v>45992</v>
      </c>
      <c r="O87" s="35" t="s">
        <v>7</v>
      </c>
      <c r="P87" s="35">
        <f>H87+7</f>
        <v>45993</v>
      </c>
      <c r="Q87" s="35" t="s">
        <v>7</v>
      </c>
      <c r="R87" s="35" t="s">
        <v>7</v>
      </c>
      <c r="S87" s="43"/>
    </row>
    <row r="88" spans="1:19" s="36" customFormat="1" ht="15.95" customHeight="1">
      <c r="A88" s="51" t="s">
        <v>78</v>
      </c>
      <c r="B88" s="4" t="s">
        <v>83</v>
      </c>
      <c r="C88" s="4" t="s">
        <v>149</v>
      </c>
      <c r="D88" s="32">
        <f>H88-4</f>
        <v>45982</v>
      </c>
      <c r="E88" s="37" t="s">
        <v>86</v>
      </c>
      <c r="F88" s="35">
        <f>H88-1</f>
        <v>45985</v>
      </c>
      <c r="G88" s="6" t="s">
        <v>14</v>
      </c>
      <c r="H88" s="48">
        <v>45986</v>
      </c>
      <c r="I88" s="35" t="s">
        <v>7</v>
      </c>
      <c r="J88" s="35" t="s">
        <v>7</v>
      </c>
      <c r="K88" s="34">
        <f>H88+6</f>
        <v>45992</v>
      </c>
      <c r="L88" s="35">
        <f>H88+6</f>
        <v>45992</v>
      </c>
      <c r="M88" s="35" t="s">
        <v>7</v>
      </c>
      <c r="N88" s="35">
        <f>H88+8</f>
        <v>45994</v>
      </c>
      <c r="O88" s="35" t="s">
        <v>7</v>
      </c>
      <c r="P88" s="35">
        <f>H88+9</f>
        <v>45995</v>
      </c>
      <c r="Q88" s="35" t="s">
        <v>7</v>
      </c>
      <c r="R88" s="35" t="s">
        <v>7</v>
      </c>
      <c r="S88" s="43"/>
    </row>
    <row r="89" spans="1:19" s="36" customFormat="1" ht="15.95" customHeight="1">
      <c r="A89" s="51" t="s">
        <v>18</v>
      </c>
      <c r="B89" s="4" t="s">
        <v>110</v>
      </c>
      <c r="C89" s="46" t="s">
        <v>135</v>
      </c>
      <c r="D89" s="32">
        <f>H89-4</f>
        <v>45982</v>
      </c>
      <c r="E89" s="33" t="s">
        <v>19</v>
      </c>
      <c r="F89" s="6">
        <f>H89-2</f>
        <v>45984</v>
      </c>
      <c r="G89" s="7" t="s">
        <v>14</v>
      </c>
      <c r="H89" s="48">
        <v>45986</v>
      </c>
      <c r="I89" s="2">
        <f>H89+6</f>
        <v>45992</v>
      </c>
      <c r="J89" s="2">
        <f>H89+7</f>
        <v>45993</v>
      </c>
      <c r="K89" s="35" t="s">
        <v>7</v>
      </c>
      <c r="L89" s="35" t="s">
        <v>7</v>
      </c>
      <c r="M89" s="2">
        <f>H89+10</f>
        <v>45996</v>
      </c>
      <c r="N89" s="35" t="s">
        <v>7</v>
      </c>
      <c r="O89" s="2">
        <f>H89+9</f>
        <v>45995</v>
      </c>
      <c r="P89" s="35" t="s">
        <v>7</v>
      </c>
      <c r="Q89" s="35" t="s">
        <v>7</v>
      </c>
      <c r="R89" s="2">
        <f>H89+8</f>
        <v>45994</v>
      </c>
    </row>
    <row r="90" spans="1:19" s="36" customFormat="1" ht="15.95" customHeight="1">
      <c r="A90" s="51" t="s">
        <v>46</v>
      </c>
      <c r="B90" s="4" t="s">
        <v>51</v>
      </c>
      <c r="C90" s="11" t="s">
        <v>98</v>
      </c>
      <c r="D90" s="32">
        <f>H90-5</f>
        <v>45982</v>
      </c>
      <c r="E90" s="33" t="s">
        <v>45</v>
      </c>
      <c r="F90" s="35">
        <f t="shared" ref="F90:F95" si="4">H90-1</f>
        <v>45986</v>
      </c>
      <c r="G90" s="47" t="s">
        <v>33</v>
      </c>
      <c r="H90" s="48">
        <v>45987</v>
      </c>
      <c r="I90" s="35">
        <f>H90+5</f>
        <v>45992</v>
      </c>
      <c r="J90" s="35">
        <f>H90+6</f>
        <v>45993</v>
      </c>
      <c r="K90" s="35" t="s">
        <v>7</v>
      </c>
      <c r="L90" s="35" t="s">
        <v>7</v>
      </c>
      <c r="M90" s="35" t="s">
        <v>7</v>
      </c>
      <c r="N90" s="35" t="s">
        <v>7</v>
      </c>
      <c r="O90" s="35" t="s">
        <v>7</v>
      </c>
      <c r="P90" s="35" t="s">
        <v>7</v>
      </c>
      <c r="Q90" s="35" t="s">
        <v>7</v>
      </c>
      <c r="R90" s="35" t="s">
        <v>7</v>
      </c>
    </row>
    <row r="91" spans="1:19" s="36" customFormat="1" ht="15.95" customHeight="1">
      <c r="A91" s="51" t="s">
        <v>37</v>
      </c>
      <c r="B91" s="4" t="s">
        <v>51</v>
      </c>
      <c r="C91" s="11" t="s">
        <v>98</v>
      </c>
      <c r="D91" s="32">
        <f>H91-5</f>
        <v>45982</v>
      </c>
      <c r="E91" s="33" t="s">
        <v>86</v>
      </c>
      <c r="F91" s="35">
        <f t="shared" si="4"/>
        <v>45986</v>
      </c>
      <c r="G91" s="47" t="s">
        <v>33</v>
      </c>
      <c r="H91" s="48">
        <v>45987</v>
      </c>
      <c r="I91" s="35">
        <f>H91+5</f>
        <v>45992</v>
      </c>
      <c r="J91" s="35">
        <f>H91+6</f>
        <v>45993</v>
      </c>
      <c r="K91" s="35" t="s">
        <v>7</v>
      </c>
      <c r="L91" s="35" t="s">
        <v>7</v>
      </c>
      <c r="M91" s="35" t="s">
        <v>7</v>
      </c>
      <c r="N91" s="35" t="s">
        <v>7</v>
      </c>
      <c r="O91" s="35" t="s">
        <v>7</v>
      </c>
      <c r="P91" s="35" t="s">
        <v>7</v>
      </c>
      <c r="Q91" s="35" t="s">
        <v>7</v>
      </c>
      <c r="R91" s="35" t="s">
        <v>7</v>
      </c>
      <c r="S91" s="39"/>
    </row>
    <row r="92" spans="1:19" ht="15.95" customHeight="1">
      <c r="A92" s="51" t="s">
        <v>87</v>
      </c>
      <c r="B92" s="11" t="s">
        <v>71</v>
      </c>
      <c r="C92" s="4" t="s">
        <v>153</v>
      </c>
      <c r="D92" s="32">
        <f>H92-2</f>
        <v>45985</v>
      </c>
      <c r="E92" s="33" t="s">
        <v>41</v>
      </c>
      <c r="F92" s="35">
        <f t="shared" si="4"/>
        <v>45986</v>
      </c>
      <c r="G92" s="6" t="s">
        <v>33</v>
      </c>
      <c r="H92" s="48">
        <v>45987</v>
      </c>
      <c r="I92" s="35" t="s">
        <v>7</v>
      </c>
      <c r="J92" s="35" t="s">
        <v>7</v>
      </c>
      <c r="K92" s="35">
        <f>H92+5</f>
        <v>45992</v>
      </c>
      <c r="L92" s="35">
        <f>H92+6</f>
        <v>45993</v>
      </c>
      <c r="M92" s="35" t="s">
        <v>7</v>
      </c>
      <c r="N92" s="35" t="s">
        <v>7</v>
      </c>
      <c r="O92" s="35" t="s">
        <v>7</v>
      </c>
      <c r="P92" s="35" t="s">
        <v>7</v>
      </c>
      <c r="Q92" s="35" t="s">
        <v>7</v>
      </c>
      <c r="R92" s="35" t="s">
        <v>7</v>
      </c>
      <c r="S92" s="36"/>
    </row>
    <row r="93" spans="1:19" ht="15.95" customHeight="1">
      <c r="A93" s="51" t="s">
        <v>63</v>
      </c>
      <c r="B93" s="11" t="s">
        <v>71</v>
      </c>
      <c r="C93" s="4" t="s">
        <v>159</v>
      </c>
      <c r="D93" s="32">
        <f>H93-2</f>
        <v>45985</v>
      </c>
      <c r="E93" s="37" t="s">
        <v>31</v>
      </c>
      <c r="F93" s="35">
        <f t="shared" si="4"/>
        <v>45986</v>
      </c>
      <c r="G93" s="6" t="s">
        <v>33</v>
      </c>
      <c r="H93" s="48">
        <v>45987</v>
      </c>
      <c r="I93" s="35" t="s">
        <v>6</v>
      </c>
      <c r="J93" s="35" t="s">
        <v>6</v>
      </c>
      <c r="K93" s="35">
        <f>H93+5</f>
        <v>45992</v>
      </c>
      <c r="L93" s="35">
        <f>H93+6</f>
        <v>45993</v>
      </c>
      <c r="M93" s="35" t="s">
        <v>6</v>
      </c>
      <c r="N93" s="35" t="s">
        <v>6</v>
      </c>
      <c r="O93" s="35" t="s">
        <v>6</v>
      </c>
      <c r="P93" s="35" t="s">
        <v>6</v>
      </c>
      <c r="Q93" s="35" t="s">
        <v>7</v>
      </c>
      <c r="R93" s="35" t="s">
        <v>7</v>
      </c>
      <c r="S93" s="38"/>
    </row>
    <row r="94" spans="1:19" ht="15.95" customHeight="1">
      <c r="A94" s="51" t="s">
        <v>38</v>
      </c>
      <c r="B94" s="11" t="s">
        <v>71</v>
      </c>
      <c r="C94" s="4" t="s">
        <v>159</v>
      </c>
      <c r="D94" s="32">
        <f>H94-1</f>
        <v>45986</v>
      </c>
      <c r="E94" s="37" t="s">
        <v>31</v>
      </c>
      <c r="F94" s="35">
        <f t="shared" si="4"/>
        <v>45986</v>
      </c>
      <c r="G94" s="6" t="s">
        <v>15</v>
      </c>
      <c r="H94" s="48">
        <v>45987</v>
      </c>
      <c r="I94" s="35" t="s">
        <v>6</v>
      </c>
      <c r="J94" s="2" t="s">
        <v>6</v>
      </c>
      <c r="K94" s="35">
        <f>H94+5</f>
        <v>45992</v>
      </c>
      <c r="L94" s="35">
        <f>H94+6</f>
        <v>45993</v>
      </c>
      <c r="M94" s="35" t="s">
        <v>6</v>
      </c>
      <c r="N94" s="35" t="s">
        <v>7</v>
      </c>
      <c r="O94" s="35" t="s">
        <v>7</v>
      </c>
      <c r="P94" s="35" t="s">
        <v>7</v>
      </c>
      <c r="Q94" s="35" t="s">
        <v>7</v>
      </c>
      <c r="R94" s="35" t="s">
        <v>7</v>
      </c>
      <c r="S94" s="38"/>
    </row>
    <row r="95" spans="1:19" s="39" customFormat="1" ht="15.95" customHeight="1">
      <c r="A95" s="51" t="s">
        <v>101</v>
      </c>
      <c r="B95" s="4" t="s">
        <v>188</v>
      </c>
      <c r="C95" s="5" t="s">
        <v>189</v>
      </c>
      <c r="D95" s="32">
        <f>H95-1</f>
        <v>45986</v>
      </c>
      <c r="E95" s="33" t="s">
        <v>19</v>
      </c>
      <c r="F95" s="35">
        <f t="shared" si="4"/>
        <v>45986</v>
      </c>
      <c r="G95" s="6" t="s">
        <v>15</v>
      </c>
      <c r="H95" s="48">
        <v>45987</v>
      </c>
      <c r="I95" s="35">
        <f>H95+5</f>
        <v>45992</v>
      </c>
      <c r="J95" s="35">
        <f>H95+6</f>
        <v>45993</v>
      </c>
      <c r="K95" s="35">
        <f>H95+8</f>
        <v>45995</v>
      </c>
      <c r="L95" s="35">
        <f>H95+9</f>
        <v>45996</v>
      </c>
      <c r="M95" s="35">
        <f>H95+7</f>
        <v>45994</v>
      </c>
      <c r="N95" s="35" t="s">
        <v>7</v>
      </c>
      <c r="O95" s="35" t="s">
        <v>7</v>
      </c>
      <c r="P95" s="35" t="s">
        <v>7</v>
      </c>
      <c r="Q95" s="35" t="s">
        <v>7</v>
      </c>
      <c r="R95" s="35" t="s">
        <v>7</v>
      </c>
      <c r="S95" s="38"/>
    </row>
    <row r="96" spans="1:19" s="39" customFormat="1" ht="15.95" customHeight="1">
      <c r="A96" s="51" t="s">
        <v>55</v>
      </c>
      <c r="B96" s="52" t="s">
        <v>73</v>
      </c>
      <c r="C96" s="4" t="s">
        <v>165</v>
      </c>
      <c r="D96" s="32">
        <f>H96-3</f>
        <v>45985</v>
      </c>
      <c r="E96" s="37" t="s">
        <v>45</v>
      </c>
      <c r="F96" s="35">
        <f>H96-2</f>
        <v>45986</v>
      </c>
      <c r="G96" s="6" t="s">
        <v>14</v>
      </c>
      <c r="H96" s="48">
        <v>45988</v>
      </c>
      <c r="I96" s="35">
        <f>H96+7</f>
        <v>45995</v>
      </c>
      <c r="J96" s="35">
        <f>H96+8</f>
        <v>45996</v>
      </c>
      <c r="K96" s="35">
        <f>H96+10</f>
        <v>45998</v>
      </c>
      <c r="L96" s="35">
        <f>H96+10</f>
        <v>45998</v>
      </c>
      <c r="M96" s="35">
        <f>H96+9</f>
        <v>45997</v>
      </c>
      <c r="N96" s="35" t="s">
        <v>6</v>
      </c>
      <c r="O96" s="35" t="s">
        <v>6</v>
      </c>
      <c r="P96" s="35" t="s">
        <v>6</v>
      </c>
      <c r="Q96" s="35" t="s">
        <v>7</v>
      </c>
      <c r="R96" s="35" t="s">
        <v>7</v>
      </c>
    </row>
    <row r="97" spans="1:19" s="39" customFormat="1" ht="15.95" customHeight="1">
      <c r="A97" s="51" t="s">
        <v>59</v>
      </c>
      <c r="B97" s="4" t="s">
        <v>61</v>
      </c>
      <c r="C97" s="4" t="s">
        <v>185</v>
      </c>
      <c r="D97" s="32">
        <f>H97-3</f>
        <v>45985</v>
      </c>
      <c r="E97" s="33" t="s">
        <v>19</v>
      </c>
      <c r="F97" s="35">
        <f>H97-2</f>
        <v>45986</v>
      </c>
      <c r="G97" s="6" t="s">
        <v>15</v>
      </c>
      <c r="H97" s="48">
        <v>45988</v>
      </c>
      <c r="I97" s="35">
        <f>H97+5</f>
        <v>45993</v>
      </c>
      <c r="J97" s="35">
        <f>H97+6</f>
        <v>45994</v>
      </c>
      <c r="K97" s="35" t="s">
        <v>7</v>
      </c>
      <c r="L97" s="35" t="s">
        <v>7</v>
      </c>
      <c r="M97" s="35">
        <f>H97+7</f>
        <v>45995</v>
      </c>
      <c r="N97" s="35">
        <f>H97+9</f>
        <v>45997</v>
      </c>
      <c r="O97" s="35" t="s">
        <v>7</v>
      </c>
      <c r="P97" s="35" t="s">
        <v>7</v>
      </c>
      <c r="Q97" s="35" t="s">
        <v>7</v>
      </c>
      <c r="R97" s="35" t="s">
        <v>7</v>
      </c>
      <c r="S97" s="36"/>
    </row>
    <row r="98" spans="1:19" s="39" customFormat="1" ht="15.95" customHeight="1">
      <c r="A98" s="51" t="s">
        <v>52</v>
      </c>
      <c r="B98" s="4" t="s">
        <v>68</v>
      </c>
      <c r="C98" s="4" t="s">
        <v>112</v>
      </c>
      <c r="D98" s="32">
        <f>H98-2</f>
        <v>45986</v>
      </c>
      <c r="E98" s="33" t="s">
        <v>20</v>
      </c>
      <c r="F98" s="35">
        <f>H98-1</f>
        <v>45987</v>
      </c>
      <c r="G98" s="6" t="s">
        <v>15</v>
      </c>
      <c r="H98" s="48">
        <v>45988</v>
      </c>
      <c r="I98" s="35">
        <f>H98+4</f>
        <v>45992</v>
      </c>
      <c r="J98" s="35">
        <f>H98+5</f>
        <v>45993</v>
      </c>
      <c r="K98" s="35" t="s">
        <v>7</v>
      </c>
      <c r="L98" s="35" t="s">
        <v>7</v>
      </c>
      <c r="M98" s="35">
        <f>H98+6</f>
        <v>45994</v>
      </c>
      <c r="N98" s="35" t="s">
        <v>7</v>
      </c>
      <c r="O98" s="35" t="s">
        <v>7</v>
      </c>
      <c r="P98" s="35" t="s">
        <v>7</v>
      </c>
      <c r="Q98" s="35" t="s">
        <v>7</v>
      </c>
      <c r="R98" s="35" t="s">
        <v>7</v>
      </c>
      <c r="S98" s="36"/>
    </row>
    <row r="99" spans="1:19" ht="15.95" customHeight="1">
      <c r="A99" s="51" t="s">
        <v>42</v>
      </c>
      <c r="B99" s="4" t="s">
        <v>90</v>
      </c>
      <c r="C99" s="4" t="s">
        <v>144</v>
      </c>
      <c r="D99" s="32">
        <f>H99-3</f>
        <v>45986</v>
      </c>
      <c r="E99" s="37" t="s">
        <v>41</v>
      </c>
      <c r="F99" s="35">
        <f>H99-2</f>
        <v>45987</v>
      </c>
      <c r="G99" s="6" t="s">
        <v>14</v>
      </c>
      <c r="H99" s="48">
        <v>45989</v>
      </c>
      <c r="I99" s="35" t="s">
        <v>7</v>
      </c>
      <c r="J99" s="35" t="s">
        <v>7</v>
      </c>
      <c r="K99" s="34">
        <f>H99+5</f>
        <v>45994</v>
      </c>
      <c r="L99" s="35">
        <f>H99+6</f>
        <v>45995</v>
      </c>
      <c r="M99" s="35" t="s">
        <v>7</v>
      </c>
      <c r="N99" s="35">
        <f>H99+8</f>
        <v>45997</v>
      </c>
      <c r="O99" s="35" t="s">
        <v>7</v>
      </c>
      <c r="P99" s="35">
        <f>H99+8</f>
        <v>45997</v>
      </c>
      <c r="Q99" s="35" t="s">
        <v>7</v>
      </c>
      <c r="R99" s="35" t="s">
        <v>7</v>
      </c>
    </row>
    <row r="100" spans="1:19" s="39" customFormat="1" ht="15.95" customHeight="1">
      <c r="A100" s="51" t="s">
        <v>48</v>
      </c>
      <c r="B100" s="11" t="s">
        <v>50</v>
      </c>
      <c r="C100" s="4" t="s">
        <v>139</v>
      </c>
      <c r="D100" s="32">
        <f>H100-3</f>
        <v>45986</v>
      </c>
      <c r="E100" s="33" t="s">
        <v>86</v>
      </c>
      <c r="F100" s="35">
        <f>H100-1</f>
        <v>45988</v>
      </c>
      <c r="G100" s="6" t="s">
        <v>33</v>
      </c>
      <c r="H100" s="48">
        <v>45989</v>
      </c>
      <c r="I100" s="35">
        <f>H100+4</f>
        <v>45993</v>
      </c>
      <c r="J100" s="35">
        <f>H100+5</f>
        <v>45994</v>
      </c>
      <c r="K100" s="35">
        <f>H100+8</f>
        <v>45997</v>
      </c>
      <c r="L100" s="35">
        <f>H100+9</f>
        <v>45998</v>
      </c>
      <c r="M100" s="6">
        <f>H100+7</f>
        <v>45996</v>
      </c>
      <c r="N100" s="35" t="s">
        <v>7</v>
      </c>
      <c r="O100" s="35" t="s">
        <v>7</v>
      </c>
      <c r="P100" s="35" t="s">
        <v>7</v>
      </c>
      <c r="Q100" s="35" t="s">
        <v>7</v>
      </c>
      <c r="R100" s="35" t="s">
        <v>7</v>
      </c>
      <c r="S100" s="36"/>
    </row>
    <row r="101" spans="1:19" ht="15.95" customHeight="1">
      <c r="A101" s="51" t="s">
        <v>88</v>
      </c>
      <c r="B101" s="4" t="s">
        <v>108</v>
      </c>
      <c r="C101" s="4" t="s">
        <v>178</v>
      </c>
      <c r="D101" s="32">
        <f>H101-3</f>
        <v>45986</v>
      </c>
      <c r="E101" s="33" t="s">
        <v>20</v>
      </c>
      <c r="F101" s="35">
        <f>H101-1</f>
        <v>45988</v>
      </c>
      <c r="G101" s="6" t="s">
        <v>33</v>
      </c>
      <c r="H101" s="48">
        <v>45989</v>
      </c>
      <c r="I101" s="35">
        <f>H101+6</f>
        <v>45995</v>
      </c>
      <c r="J101" s="35">
        <f>H101+6</f>
        <v>45995</v>
      </c>
      <c r="K101" s="35">
        <f>H101+9</f>
        <v>45998</v>
      </c>
      <c r="L101" s="35">
        <f>H101+8</f>
        <v>45997</v>
      </c>
      <c r="M101" s="35">
        <f>H101+7</f>
        <v>45996</v>
      </c>
      <c r="N101" s="35" t="s">
        <v>7</v>
      </c>
      <c r="O101" s="35" t="s">
        <v>7</v>
      </c>
      <c r="P101" s="35" t="s">
        <v>7</v>
      </c>
      <c r="Q101" s="35" t="s">
        <v>7</v>
      </c>
      <c r="R101" s="35" t="s">
        <v>7</v>
      </c>
      <c r="S101" s="36"/>
    </row>
    <row r="102" spans="1:19" s="36" customFormat="1" ht="15.95" customHeight="1">
      <c r="A102" s="51" t="s">
        <v>32</v>
      </c>
      <c r="B102" s="4" t="s">
        <v>90</v>
      </c>
      <c r="C102" s="4" t="s">
        <v>144</v>
      </c>
      <c r="D102" s="32">
        <f>H102-2</f>
        <v>45987</v>
      </c>
      <c r="E102" s="37" t="s">
        <v>31</v>
      </c>
      <c r="F102" s="35">
        <f>H102-2</f>
        <v>45987</v>
      </c>
      <c r="G102" s="6" t="s">
        <v>14</v>
      </c>
      <c r="H102" s="48">
        <v>45989</v>
      </c>
      <c r="I102" s="35" t="s">
        <v>7</v>
      </c>
      <c r="J102" s="35" t="s">
        <v>7</v>
      </c>
      <c r="K102" s="34">
        <f>H102+5</f>
        <v>45994</v>
      </c>
      <c r="L102" s="35">
        <f>H102+6</f>
        <v>45995</v>
      </c>
      <c r="M102" s="35" t="s">
        <v>7</v>
      </c>
      <c r="N102" s="35">
        <f>H102+8</f>
        <v>45997</v>
      </c>
      <c r="O102" s="35" t="s">
        <v>7</v>
      </c>
      <c r="P102" s="35">
        <f>H102+8</f>
        <v>45997</v>
      </c>
      <c r="Q102" s="35" t="s">
        <v>7</v>
      </c>
      <c r="R102" s="35" t="s">
        <v>7</v>
      </c>
    </row>
    <row r="103" spans="1:19" s="36" customFormat="1" ht="15.95" customHeight="1">
      <c r="A103" s="51" t="s">
        <v>34</v>
      </c>
      <c r="B103" s="11" t="s">
        <v>50</v>
      </c>
      <c r="C103" s="4" t="s">
        <v>139</v>
      </c>
      <c r="D103" s="32">
        <f>H103-2</f>
        <v>45987</v>
      </c>
      <c r="E103" s="33" t="s">
        <v>72</v>
      </c>
      <c r="F103" s="35">
        <f>H103-1</f>
        <v>45988</v>
      </c>
      <c r="G103" s="6" t="s">
        <v>14</v>
      </c>
      <c r="H103" s="48">
        <v>45989</v>
      </c>
      <c r="I103" s="35">
        <f>H103+4</f>
        <v>45993</v>
      </c>
      <c r="J103" s="35">
        <f>H103+5</f>
        <v>45994</v>
      </c>
      <c r="K103" s="35">
        <f>H103+8</f>
        <v>45997</v>
      </c>
      <c r="L103" s="35">
        <f>H103+9</f>
        <v>45998</v>
      </c>
      <c r="M103" s="6">
        <f>H103+7</f>
        <v>45996</v>
      </c>
      <c r="N103" s="35" t="s">
        <v>7</v>
      </c>
      <c r="O103" s="35" t="s">
        <v>7</v>
      </c>
      <c r="P103" s="35" t="s">
        <v>7</v>
      </c>
      <c r="Q103" s="35" t="s">
        <v>7</v>
      </c>
      <c r="R103" s="35" t="s">
        <v>7</v>
      </c>
    </row>
    <row r="104" spans="1:19" s="36" customFormat="1" ht="15.95" customHeight="1">
      <c r="A104" s="51" t="s">
        <v>57</v>
      </c>
      <c r="B104" s="4" t="s">
        <v>91</v>
      </c>
      <c r="C104" s="4" t="s">
        <v>184</v>
      </c>
      <c r="D104" s="32">
        <f>H104-4</f>
        <v>45986</v>
      </c>
      <c r="E104" s="33" t="s">
        <v>45</v>
      </c>
      <c r="F104" s="35">
        <f>H104-2</f>
        <v>45988</v>
      </c>
      <c r="G104" s="6" t="s">
        <v>14</v>
      </c>
      <c r="H104" s="48">
        <v>45990</v>
      </c>
      <c r="I104" s="35">
        <f>H104+6</f>
        <v>45996</v>
      </c>
      <c r="J104" s="35">
        <f>H104+7</f>
        <v>45997</v>
      </c>
      <c r="K104" s="35">
        <f>H104+4</f>
        <v>45994</v>
      </c>
      <c r="L104" s="35">
        <f>H104+5</f>
        <v>45995</v>
      </c>
      <c r="M104" s="35" t="s">
        <v>7</v>
      </c>
      <c r="N104" s="35" t="s">
        <v>7</v>
      </c>
      <c r="O104" s="35" t="s">
        <v>7</v>
      </c>
      <c r="P104" s="35" t="s">
        <v>7</v>
      </c>
      <c r="Q104" s="35" t="s">
        <v>7</v>
      </c>
      <c r="R104" s="35" t="s">
        <v>7</v>
      </c>
      <c r="S104" s="39"/>
    </row>
    <row r="105" spans="1:19" s="36" customFormat="1" ht="15.95" customHeight="1">
      <c r="A105" s="51" t="s">
        <v>44</v>
      </c>
      <c r="B105" s="4" t="s">
        <v>173</v>
      </c>
      <c r="C105" s="4" t="s">
        <v>177</v>
      </c>
      <c r="D105" s="32">
        <f>H105-3</f>
        <v>45987</v>
      </c>
      <c r="E105" s="37" t="s">
        <v>45</v>
      </c>
      <c r="F105" s="35">
        <f>H105-1</f>
        <v>45989</v>
      </c>
      <c r="G105" s="6" t="s">
        <v>14</v>
      </c>
      <c r="H105" s="48">
        <v>45990</v>
      </c>
      <c r="I105" s="34">
        <f>H105+5</f>
        <v>45995</v>
      </c>
      <c r="J105" s="34">
        <f>H105+6</f>
        <v>45996</v>
      </c>
      <c r="K105" s="35" t="s">
        <v>7</v>
      </c>
      <c r="L105" s="35" t="s">
        <v>7</v>
      </c>
      <c r="M105" s="34">
        <f>H105+8</f>
        <v>45998</v>
      </c>
      <c r="N105" s="35" t="s">
        <v>7</v>
      </c>
      <c r="O105" s="34">
        <f>H105+7</f>
        <v>45997</v>
      </c>
      <c r="P105" s="35" t="s">
        <v>7</v>
      </c>
      <c r="Q105" s="35" t="s">
        <v>7</v>
      </c>
      <c r="R105" s="35" t="s">
        <v>7</v>
      </c>
    </row>
    <row r="106" spans="1:19" s="36" customFormat="1" ht="15.95" customHeight="1">
      <c r="A106" s="51" t="s">
        <v>36</v>
      </c>
      <c r="B106" s="4" t="s">
        <v>67</v>
      </c>
      <c r="C106" s="4" t="s">
        <v>147</v>
      </c>
      <c r="D106" s="14">
        <f>H106-2</f>
        <v>45988</v>
      </c>
      <c r="E106" s="33" t="s">
        <v>19</v>
      </c>
      <c r="F106" s="35">
        <f>H106-1</f>
        <v>45989</v>
      </c>
      <c r="G106" s="6" t="s">
        <v>33</v>
      </c>
      <c r="H106" s="48">
        <v>45990</v>
      </c>
      <c r="I106" s="35" t="s">
        <v>7</v>
      </c>
      <c r="J106" s="35" t="s">
        <v>7</v>
      </c>
      <c r="K106" s="35">
        <f>H106+5</f>
        <v>45995</v>
      </c>
      <c r="L106" s="2" t="s">
        <v>6</v>
      </c>
      <c r="M106" s="35" t="s">
        <v>7</v>
      </c>
      <c r="N106" s="35" t="s">
        <v>7</v>
      </c>
      <c r="O106" s="35" t="s">
        <v>7</v>
      </c>
      <c r="P106" s="35" t="s">
        <v>7</v>
      </c>
      <c r="Q106" s="35" t="s">
        <v>7</v>
      </c>
      <c r="R106" s="35" t="s">
        <v>7</v>
      </c>
    </row>
    <row r="107" spans="1:19" s="36" customFormat="1" ht="15.95" customHeight="1">
      <c r="A107" s="51" t="s">
        <v>82</v>
      </c>
      <c r="B107" s="4" t="s">
        <v>94</v>
      </c>
      <c r="C107" s="4" t="s">
        <v>154</v>
      </c>
      <c r="D107" s="32">
        <f>H107-2</f>
        <v>45988</v>
      </c>
      <c r="E107" s="33" t="s">
        <v>19</v>
      </c>
      <c r="F107" s="35">
        <f>H107-1</f>
        <v>45989</v>
      </c>
      <c r="G107" s="6" t="s">
        <v>95</v>
      </c>
      <c r="H107" s="48">
        <v>45990</v>
      </c>
      <c r="I107" s="35" t="s">
        <v>7</v>
      </c>
      <c r="J107" s="35" t="s">
        <v>7</v>
      </c>
      <c r="K107" s="35">
        <f>H107+5</f>
        <v>45995</v>
      </c>
      <c r="L107" s="35">
        <f>H107+6</f>
        <v>45996</v>
      </c>
      <c r="M107" s="35" t="s">
        <v>7</v>
      </c>
      <c r="N107" s="35" t="s">
        <v>7</v>
      </c>
      <c r="O107" s="35" t="s">
        <v>7</v>
      </c>
      <c r="P107" s="35" t="s">
        <v>7</v>
      </c>
      <c r="Q107" s="35" t="s">
        <v>7</v>
      </c>
      <c r="R107" s="35" t="s">
        <v>7</v>
      </c>
      <c r="S107" s="43"/>
    </row>
    <row r="108" spans="1:19" s="36" customFormat="1" ht="15.95" customHeight="1">
      <c r="A108" s="51" t="s">
        <v>35</v>
      </c>
      <c r="B108" s="4" t="s">
        <v>74</v>
      </c>
      <c r="C108" s="5" t="s">
        <v>154</v>
      </c>
      <c r="D108" s="32">
        <f>H108-1</f>
        <v>45989</v>
      </c>
      <c r="E108" s="33" t="s">
        <v>19</v>
      </c>
      <c r="F108" s="35">
        <f>H108-1</f>
        <v>45989</v>
      </c>
      <c r="G108" s="6" t="s">
        <v>15</v>
      </c>
      <c r="H108" s="48">
        <v>45990</v>
      </c>
      <c r="I108" s="35">
        <f>H108+5</f>
        <v>45995</v>
      </c>
      <c r="J108" s="35">
        <f>H108+6</f>
        <v>45996</v>
      </c>
      <c r="K108" s="35" t="s">
        <v>7</v>
      </c>
      <c r="L108" s="35" t="s">
        <v>7</v>
      </c>
      <c r="M108" s="35">
        <f>H108+7</f>
        <v>45997</v>
      </c>
      <c r="N108" s="35" t="s">
        <v>7</v>
      </c>
      <c r="O108" s="35" t="s">
        <v>7</v>
      </c>
      <c r="P108" s="35" t="s">
        <v>7</v>
      </c>
      <c r="Q108" s="35" t="s">
        <v>7</v>
      </c>
      <c r="R108" s="35" t="s">
        <v>7</v>
      </c>
      <c r="S108" s="39"/>
    </row>
    <row r="109" spans="1:19" s="36" customFormat="1" ht="15.95" customHeight="1">
      <c r="A109" s="51" t="s">
        <v>47</v>
      </c>
      <c r="B109" s="4" t="s">
        <v>76</v>
      </c>
      <c r="C109" s="4" t="s">
        <v>135</v>
      </c>
      <c r="D109" s="32">
        <f>H109-5</f>
        <v>45988</v>
      </c>
      <c r="E109" s="33" t="s">
        <v>85</v>
      </c>
      <c r="F109" s="6">
        <f>H109-1</f>
        <v>45992</v>
      </c>
      <c r="G109" s="7" t="s">
        <v>33</v>
      </c>
      <c r="H109" s="48">
        <v>45993</v>
      </c>
      <c r="I109" s="2">
        <f>H109+6</f>
        <v>45999</v>
      </c>
      <c r="J109" s="2">
        <f>H109+7</f>
        <v>46000</v>
      </c>
      <c r="K109" s="35" t="s">
        <v>7</v>
      </c>
      <c r="L109" s="35" t="s">
        <v>7</v>
      </c>
      <c r="M109" s="2">
        <f>H109+10</f>
        <v>46003</v>
      </c>
      <c r="N109" s="35" t="s">
        <v>7</v>
      </c>
      <c r="O109" s="2">
        <f>H109+9</f>
        <v>46002</v>
      </c>
      <c r="P109" s="35" t="s">
        <v>7</v>
      </c>
      <c r="Q109" s="35" t="s">
        <v>7</v>
      </c>
      <c r="R109" s="35" t="s">
        <v>7</v>
      </c>
    </row>
    <row r="110" spans="1:19" s="36" customFormat="1" ht="15.95" customHeight="1">
      <c r="A110" s="51" t="s">
        <v>43</v>
      </c>
      <c r="B110" s="5" t="s">
        <v>92</v>
      </c>
      <c r="C110" s="4" t="s">
        <v>170</v>
      </c>
      <c r="D110" s="32">
        <f>H110-4</f>
        <v>45989</v>
      </c>
      <c r="E110" s="37" t="s">
        <v>31</v>
      </c>
      <c r="F110" s="35">
        <f>H110-2</f>
        <v>45991</v>
      </c>
      <c r="G110" s="6" t="s">
        <v>14</v>
      </c>
      <c r="H110" s="48">
        <v>45993</v>
      </c>
      <c r="I110" s="35" t="s">
        <v>7</v>
      </c>
      <c r="J110" s="35" t="s">
        <v>7</v>
      </c>
      <c r="K110" s="34">
        <f>H110+4</f>
        <v>45997</v>
      </c>
      <c r="L110" s="35">
        <f>H110+4</f>
        <v>45997</v>
      </c>
      <c r="M110" s="35" t="s">
        <v>7</v>
      </c>
      <c r="N110" s="35">
        <f>H110+6</f>
        <v>45999</v>
      </c>
      <c r="O110" s="35" t="s">
        <v>7</v>
      </c>
      <c r="P110" s="35">
        <f>H110+7</f>
        <v>46000</v>
      </c>
      <c r="Q110" s="35" t="s">
        <v>7</v>
      </c>
      <c r="R110" s="35" t="s">
        <v>7</v>
      </c>
    </row>
    <row r="111" spans="1:19" s="36" customFormat="1" ht="15.95" customHeight="1">
      <c r="A111" s="51" t="s">
        <v>18</v>
      </c>
      <c r="B111" s="4" t="s">
        <v>76</v>
      </c>
      <c r="C111" s="4" t="s">
        <v>135</v>
      </c>
      <c r="D111" s="32">
        <f>H111-4</f>
        <v>45989</v>
      </c>
      <c r="E111" s="33" t="s">
        <v>19</v>
      </c>
      <c r="F111" s="6">
        <f>H111-2</f>
        <v>45991</v>
      </c>
      <c r="G111" s="7" t="s">
        <v>14</v>
      </c>
      <c r="H111" s="48">
        <v>45993</v>
      </c>
      <c r="I111" s="2">
        <f>H111+6</f>
        <v>45999</v>
      </c>
      <c r="J111" s="2">
        <f>H111+7</f>
        <v>46000</v>
      </c>
      <c r="K111" s="35" t="s">
        <v>7</v>
      </c>
      <c r="L111" s="35" t="s">
        <v>7</v>
      </c>
      <c r="M111" s="2">
        <f>H111+10</f>
        <v>46003</v>
      </c>
      <c r="N111" s="35" t="s">
        <v>7</v>
      </c>
      <c r="O111" s="2">
        <f>H111+9</f>
        <v>46002</v>
      </c>
      <c r="P111" s="35" t="s">
        <v>7</v>
      </c>
      <c r="Q111" s="35" t="s">
        <v>7</v>
      </c>
      <c r="R111" s="2">
        <f>H111+8</f>
        <v>46001</v>
      </c>
    </row>
    <row r="112" spans="1:19" s="36" customFormat="1" ht="15.95" customHeight="1">
      <c r="A112" s="51" t="s">
        <v>78</v>
      </c>
      <c r="B112" s="4" t="s">
        <v>79</v>
      </c>
      <c r="C112" s="4" t="s">
        <v>150</v>
      </c>
      <c r="D112" s="32">
        <f>H112-4</f>
        <v>45989</v>
      </c>
      <c r="E112" s="37" t="s">
        <v>86</v>
      </c>
      <c r="F112" s="35">
        <f t="shared" ref="F112:F118" si="5">H112-1</f>
        <v>45992</v>
      </c>
      <c r="G112" s="6" t="s">
        <v>14</v>
      </c>
      <c r="H112" s="48">
        <v>45993</v>
      </c>
      <c r="I112" s="35" t="s">
        <v>7</v>
      </c>
      <c r="J112" s="35" t="s">
        <v>7</v>
      </c>
      <c r="K112" s="34">
        <f>H112+6</f>
        <v>45999</v>
      </c>
      <c r="L112" s="35">
        <f>H112+6</f>
        <v>45999</v>
      </c>
      <c r="M112" s="35" t="s">
        <v>7</v>
      </c>
      <c r="N112" s="35">
        <f>H112+8</f>
        <v>46001</v>
      </c>
      <c r="O112" s="35" t="s">
        <v>7</v>
      </c>
      <c r="P112" s="35">
        <f>H112+9</f>
        <v>46002</v>
      </c>
      <c r="Q112" s="35" t="s">
        <v>7</v>
      </c>
      <c r="R112" s="35" t="s">
        <v>7</v>
      </c>
    </row>
    <row r="113" spans="1:20" s="36" customFormat="1" ht="15.95" customHeight="1">
      <c r="A113" s="51" t="s">
        <v>46</v>
      </c>
      <c r="B113" s="4" t="s">
        <v>66</v>
      </c>
      <c r="C113" s="4" t="s">
        <v>138</v>
      </c>
      <c r="D113" s="32">
        <f>H113-5</f>
        <v>45989</v>
      </c>
      <c r="E113" s="33" t="s">
        <v>45</v>
      </c>
      <c r="F113" s="35">
        <f t="shared" si="5"/>
        <v>45993</v>
      </c>
      <c r="G113" s="47" t="s">
        <v>33</v>
      </c>
      <c r="H113" s="48">
        <v>45994</v>
      </c>
      <c r="I113" s="35">
        <f>H113+5</f>
        <v>45999</v>
      </c>
      <c r="J113" s="35">
        <f>H113+6</f>
        <v>46000</v>
      </c>
      <c r="K113" s="40" t="s">
        <v>7</v>
      </c>
      <c r="L113" s="40" t="s">
        <v>7</v>
      </c>
      <c r="M113" s="35" t="s">
        <v>7</v>
      </c>
      <c r="N113" s="40" t="s">
        <v>7</v>
      </c>
      <c r="O113" s="40" t="s">
        <v>7</v>
      </c>
      <c r="P113" s="35" t="s">
        <v>7</v>
      </c>
      <c r="Q113" s="35" t="s">
        <v>7</v>
      </c>
      <c r="R113" s="35" t="s">
        <v>7</v>
      </c>
    </row>
    <row r="114" spans="1:20" s="36" customFormat="1" ht="15.95" customHeight="1">
      <c r="A114" s="51" t="s">
        <v>37</v>
      </c>
      <c r="B114" s="4" t="s">
        <v>66</v>
      </c>
      <c r="C114" s="4" t="s">
        <v>138</v>
      </c>
      <c r="D114" s="32">
        <f>H114-5</f>
        <v>45989</v>
      </c>
      <c r="E114" s="33" t="s">
        <v>86</v>
      </c>
      <c r="F114" s="35">
        <f t="shared" si="5"/>
        <v>45993</v>
      </c>
      <c r="G114" s="47" t="s">
        <v>33</v>
      </c>
      <c r="H114" s="48">
        <v>45994</v>
      </c>
      <c r="I114" s="35">
        <f>H114+5</f>
        <v>45999</v>
      </c>
      <c r="J114" s="35">
        <f>H114+6</f>
        <v>46000</v>
      </c>
      <c r="K114" s="40" t="s">
        <v>7</v>
      </c>
      <c r="L114" s="40" t="s">
        <v>7</v>
      </c>
      <c r="M114" s="35" t="s">
        <v>7</v>
      </c>
      <c r="N114" s="40" t="s">
        <v>7</v>
      </c>
      <c r="O114" s="40" t="s">
        <v>7</v>
      </c>
      <c r="P114" s="35" t="s">
        <v>7</v>
      </c>
      <c r="Q114" s="35" t="s">
        <v>7</v>
      </c>
      <c r="R114" s="35" t="s">
        <v>7</v>
      </c>
    </row>
    <row r="115" spans="1:20" s="36" customFormat="1" ht="15.95" customHeight="1">
      <c r="A115" s="51" t="s">
        <v>87</v>
      </c>
      <c r="B115" s="11" t="s">
        <v>107</v>
      </c>
      <c r="C115" s="4" t="s">
        <v>135</v>
      </c>
      <c r="D115" s="32">
        <f>H115-2</f>
        <v>45992</v>
      </c>
      <c r="E115" s="33" t="s">
        <v>41</v>
      </c>
      <c r="F115" s="35">
        <f t="shared" si="5"/>
        <v>45993</v>
      </c>
      <c r="G115" s="6" t="s">
        <v>33</v>
      </c>
      <c r="H115" s="48">
        <v>45994</v>
      </c>
      <c r="I115" s="35" t="s">
        <v>7</v>
      </c>
      <c r="J115" s="35" t="s">
        <v>7</v>
      </c>
      <c r="K115" s="35">
        <f>H115+5</f>
        <v>45999</v>
      </c>
      <c r="L115" s="35">
        <f>H115+6</f>
        <v>46000</v>
      </c>
      <c r="M115" s="35" t="s">
        <v>7</v>
      </c>
      <c r="N115" s="35" t="s">
        <v>7</v>
      </c>
      <c r="O115" s="35" t="s">
        <v>7</v>
      </c>
      <c r="P115" s="35" t="s">
        <v>7</v>
      </c>
      <c r="Q115" s="35" t="s">
        <v>7</v>
      </c>
      <c r="R115" s="35" t="s">
        <v>7</v>
      </c>
    </row>
    <row r="116" spans="1:20" s="36" customFormat="1" ht="15.95" customHeight="1">
      <c r="A116" s="51" t="s">
        <v>63</v>
      </c>
      <c r="B116" s="11" t="s">
        <v>107</v>
      </c>
      <c r="C116" s="4" t="s">
        <v>160</v>
      </c>
      <c r="D116" s="32">
        <f>H116-2</f>
        <v>45992</v>
      </c>
      <c r="E116" s="37" t="s">
        <v>31</v>
      </c>
      <c r="F116" s="35">
        <f t="shared" si="5"/>
        <v>45993</v>
      </c>
      <c r="G116" s="6" t="s">
        <v>33</v>
      </c>
      <c r="H116" s="48">
        <v>45994</v>
      </c>
      <c r="I116" s="35" t="s">
        <v>6</v>
      </c>
      <c r="J116" s="35" t="s">
        <v>6</v>
      </c>
      <c r="K116" s="35">
        <f>H116+5</f>
        <v>45999</v>
      </c>
      <c r="L116" s="35">
        <f>H116+6</f>
        <v>46000</v>
      </c>
      <c r="M116" s="35" t="s">
        <v>6</v>
      </c>
      <c r="N116" s="35" t="s">
        <v>6</v>
      </c>
      <c r="O116" s="35" t="s">
        <v>6</v>
      </c>
      <c r="P116" s="35" t="s">
        <v>6</v>
      </c>
      <c r="Q116" s="35" t="s">
        <v>7</v>
      </c>
      <c r="R116" s="35" t="s">
        <v>7</v>
      </c>
    </row>
    <row r="117" spans="1:20" s="36" customFormat="1" ht="15.95" customHeight="1">
      <c r="A117" s="51" t="s">
        <v>38</v>
      </c>
      <c r="B117" s="11" t="s">
        <v>107</v>
      </c>
      <c r="C117" s="4" t="s">
        <v>160</v>
      </c>
      <c r="D117" s="32">
        <f>H117-1</f>
        <v>45993</v>
      </c>
      <c r="E117" s="37" t="s">
        <v>31</v>
      </c>
      <c r="F117" s="35">
        <f t="shared" si="5"/>
        <v>45993</v>
      </c>
      <c r="G117" s="6" t="s">
        <v>15</v>
      </c>
      <c r="H117" s="48">
        <v>45994</v>
      </c>
      <c r="I117" s="35" t="s">
        <v>6</v>
      </c>
      <c r="J117" s="2" t="s">
        <v>6</v>
      </c>
      <c r="K117" s="35">
        <f>H117+5</f>
        <v>45999</v>
      </c>
      <c r="L117" s="35">
        <f>H117+6</f>
        <v>46000</v>
      </c>
      <c r="M117" s="35" t="s">
        <v>6</v>
      </c>
      <c r="N117" s="35" t="s">
        <v>7</v>
      </c>
      <c r="O117" s="35" t="s">
        <v>7</v>
      </c>
      <c r="P117" s="35" t="s">
        <v>7</v>
      </c>
      <c r="Q117" s="35" t="s">
        <v>7</v>
      </c>
      <c r="R117" s="35" t="s">
        <v>7</v>
      </c>
    </row>
    <row r="118" spans="1:20" s="36" customFormat="1" ht="15.95" customHeight="1">
      <c r="A118" s="51" t="s">
        <v>101</v>
      </c>
      <c r="B118" s="12" t="s">
        <v>132</v>
      </c>
      <c r="C118" s="4" t="s">
        <v>187</v>
      </c>
      <c r="D118" s="32">
        <f>H118-1</f>
        <v>45993</v>
      </c>
      <c r="E118" s="33" t="s">
        <v>19</v>
      </c>
      <c r="F118" s="35">
        <f t="shared" si="5"/>
        <v>45993</v>
      </c>
      <c r="G118" s="6" t="s">
        <v>15</v>
      </c>
      <c r="H118" s="48">
        <v>45994</v>
      </c>
      <c r="I118" s="35">
        <f>H118+5</f>
        <v>45999</v>
      </c>
      <c r="J118" s="35">
        <f>H118+6</f>
        <v>46000</v>
      </c>
      <c r="K118" s="35">
        <f>H118+8</f>
        <v>46002</v>
      </c>
      <c r="L118" s="35">
        <f>H118+9</f>
        <v>46003</v>
      </c>
      <c r="M118" s="35">
        <f>H118+7</f>
        <v>46001</v>
      </c>
      <c r="N118" s="35" t="s">
        <v>7</v>
      </c>
      <c r="O118" s="35" t="s">
        <v>7</v>
      </c>
      <c r="P118" s="35" t="s">
        <v>7</v>
      </c>
      <c r="Q118" s="35" t="s">
        <v>7</v>
      </c>
      <c r="R118" s="35" t="s">
        <v>7</v>
      </c>
    </row>
    <row r="119" spans="1:20" s="36" customFormat="1" ht="15.95" customHeight="1">
      <c r="A119" s="51" t="s">
        <v>55</v>
      </c>
      <c r="B119" s="52" t="s">
        <v>56</v>
      </c>
      <c r="C119" s="4" t="s">
        <v>166</v>
      </c>
      <c r="D119" s="32">
        <f>H119-3</f>
        <v>45992</v>
      </c>
      <c r="E119" s="37" t="s">
        <v>45</v>
      </c>
      <c r="F119" s="35">
        <f>H119-2</f>
        <v>45993</v>
      </c>
      <c r="G119" s="6" t="s">
        <v>14</v>
      </c>
      <c r="H119" s="48">
        <v>45995</v>
      </c>
      <c r="I119" s="35">
        <f>H119+7</f>
        <v>46002</v>
      </c>
      <c r="J119" s="35">
        <f>H119+8</f>
        <v>46003</v>
      </c>
      <c r="K119" s="35">
        <f>H119+10</f>
        <v>46005</v>
      </c>
      <c r="L119" s="35">
        <f>H119+10</f>
        <v>46005</v>
      </c>
      <c r="M119" s="35">
        <f>H119+9</f>
        <v>46004</v>
      </c>
      <c r="N119" s="35" t="s">
        <v>6</v>
      </c>
      <c r="O119" s="35" t="s">
        <v>6</v>
      </c>
      <c r="P119" s="35" t="s">
        <v>6</v>
      </c>
      <c r="Q119" s="35" t="s">
        <v>7</v>
      </c>
      <c r="R119" s="35" t="s">
        <v>7</v>
      </c>
    </row>
    <row r="120" spans="1:20" s="36" customFormat="1" ht="15.95" customHeight="1">
      <c r="A120" s="51" t="s">
        <v>59</v>
      </c>
      <c r="B120" s="4" t="s">
        <v>65</v>
      </c>
      <c r="C120" s="4" t="s">
        <v>186</v>
      </c>
      <c r="D120" s="32">
        <f>H120-3</f>
        <v>45992</v>
      </c>
      <c r="E120" s="33" t="s">
        <v>19</v>
      </c>
      <c r="F120" s="35">
        <f>H120-2</f>
        <v>45993</v>
      </c>
      <c r="G120" s="6" t="s">
        <v>15</v>
      </c>
      <c r="H120" s="48">
        <v>45995</v>
      </c>
      <c r="I120" s="35">
        <f>H120+5</f>
        <v>46000</v>
      </c>
      <c r="J120" s="35">
        <f>H120+6</f>
        <v>46001</v>
      </c>
      <c r="K120" s="35" t="s">
        <v>7</v>
      </c>
      <c r="L120" s="35" t="s">
        <v>7</v>
      </c>
      <c r="M120" s="35">
        <f>H120+7</f>
        <v>46002</v>
      </c>
      <c r="N120" s="35">
        <f>H120+9</f>
        <v>46004</v>
      </c>
      <c r="O120" s="35" t="s">
        <v>7</v>
      </c>
      <c r="P120" s="35" t="s">
        <v>7</v>
      </c>
      <c r="Q120" s="35" t="s">
        <v>7</v>
      </c>
      <c r="R120" s="35" t="s">
        <v>7</v>
      </c>
    </row>
    <row r="121" spans="1:20" s="36" customFormat="1" ht="15.95" customHeight="1">
      <c r="A121" s="51" t="s">
        <v>52</v>
      </c>
      <c r="B121" s="4" t="s">
        <v>70</v>
      </c>
      <c r="C121" s="4" t="s">
        <v>154</v>
      </c>
      <c r="D121" s="32">
        <f>H121-2</f>
        <v>45993</v>
      </c>
      <c r="E121" s="33" t="s">
        <v>20</v>
      </c>
      <c r="F121" s="35">
        <f>H121-1</f>
        <v>45994</v>
      </c>
      <c r="G121" s="6" t="s">
        <v>15</v>
      </c>
      <c r="H121" s="48">
        <v>45995</v>
      </c>
      <c r="I121" s="35">
        <f>H121+4</f>
        <v>45999</v>
      </c>
      <c r="J121" s="35">
        <f>H121+5</f>
        <v>46000</v>
      </c>
      <c r="K121" s="35" t="s">
        <v>7</v>
      </c>
      <c r="L121" s="35" t="s">
        <v>7</v>
      </c>
      <c r="M121" s="35">
        <f>H121+6</f>
        <v>46001</v>
      </c>
      <c r="N121" s="35" t="s">
        <v>7</v>
      </c>
      <c r="O121" s="35" t="s">
        <v>7</v>
      </c>
      <c r="P121" s="35" t="s">
        <v>7</v>
      </c>
      <c r="Q121" s="35" t="s">
        <v>7</v>
      </c>
      <c r="R121" s="35" t="s">
        <v>7</v>
      </c>
    </row>
    <row r="122" spans="1:20" ht="15.95" customHeight="1">
      <c r="D122" s="56"/>
      <c r="E122" s="56"/>
      <c r="F122" s="2"/>
    </row>
    <row r="123" spans="1:20" s="15" customFormat="1" ht="12.95" customHeight="1">
      <c r="A123" s="13"/>
      <c r="C123" s="52"/>
      <c r="D123" s="57"/>
      <c r="E123" s="57"/>
      <c r="F123" s="50"/>
      <c r="G123" s="50"/>
      <c r="H123" s="50"/>
      <c r="I123" s="50"/>
      <c r="J123" s="8"/>
      <c r="K123" s="53"/>
      <c r="L123" s="8"/>
      <c r="M123" s="8"/>
      <c r="N123" s="8"/>
      <c r="O123" s="8"/>
      <c r="P123" s="8"/>
      <c r="Q123" s="8"/>
      <c r="R123" s="8"/>
      <c r="S123" s="8"/>
      <c r="T123" s="55"/>
    </row>
    <row r="124" spans="1:20" ht="15.95" customHeight="1"/>
    <row r="125" spans="1:20" ht="15.95" customHeight="1"/>
    <row r="126" spans="1:20" ht="15.95" customHeight="1"/>
    <row r="140" spans="3:3">
      <c r="C140" s="41" t="s">
        <v>53</v>
      </c>
    </row>
  </sheetData>
  <protectedRanges>
    <protectedRange sqref="C82 C45:C46 C58 C64 C61" name="範圍5_3_1_1"/>
    <protectedRange sqref="C118" name="範圍1_1_1_1_2_1_1_3_1_1_1_1_1_1_1_1_1_1_1" securityDescriptor=""/>
  </protectedRanges>
  <autoFilter ref="A6:R121" xr:uid="{00000000-0001-0000-0000-000000000000}">
    <filterColumn colId="3" showButton="0"/>
    <sortState xmlns:xlrd2="http://schemas.microsoft.com/office/spreadsheetml/2017/richdata2" ref="A7:R100">
      <sortCondition ref="A6:A121"/>
    </sortState>
  </autoFilter>
  <sortState xmlns:xlrd2="http://schemas.microsoft.com/office/spreadsheetml/2017/richdata2" ref="A7:R121">
    <sortCondition ref="H7:H121"/>
    <sortCondition ref="D7:D121"/>
  </sortState>
  <mergeCells count="6">
    <mergeCell ref="D6:E6"/>
    <mergeCell ref="A1:R1"/>
    <mergeCell ref="A2:R2"/>
    <mergeCell ref="A3:R3"/>
    <mergeCell ref="D5:E5"/>
    <mergeCell ref="O4:P4"/>
  </mergeCells>
  <phoneticPr fontId="22" type="noConversion"/>
  <printOptions horizontalCentered="1"/>
  <pageMargins left="0" right="0" top="0.55000000000000004" bottom="0.67" header="0.45" footer="0.55000000000000004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HK - FCL </vt:lpstr>
      <vt:lpstr>'HK - FCL '!Print_Area</vt:lpstr>
      <vt:lpstr>'HK - FCL 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2025-10-15T09:05:06Z</cp:lastPrinted>
  <dcterms:created xsi:type="dcterms:W3CDTF">2017-01-17T08:32:26Z</dcterms:created>
  <dcterms:modified xsi:type="dcterms:W3CDTF">2025-10-17T03:08:26Z</dcterms:modified>
</cp:coreProperties>
</file>